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<sst xmlns="http://schemas.openxmlformats.org/spreadsheetml/2006/main" count="265" uniqueCount="91">
  <si>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</si>
  <si>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</si>
  <si>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</si>
  <si>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</si>
  <si>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</si>
  <si>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</si>
  <si>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</si>
  <si>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</si>
  <si>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</si>
  <si>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</si>
  <si>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</si>
  <si>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</si>
  <si>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</si>
  <si>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</si>
  <si>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</si>
  <si>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</si>
  <si>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</si>
  <si>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</si>
  <si>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</si>
  <si>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</si>
  <si>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</si>
  <si>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</si>
  <si>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</si>
  <si>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</si>
  <si>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</si>
  <si>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</si>
  <si>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</si>
  <si>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</si>
  <si>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</si>
  <si>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</si>
  <si>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</si>
  <si>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</si>
  <si>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</si>
  <si>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</si>
  <si>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</si>
  <si>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</si>
  <si>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</si>
  <si>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</si>
  <si>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</si>
  <si>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Организация благоустройства и озеленения территории поселения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</si>
  <si>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</si>
  <si>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</si>
  <si>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</si>
  <si>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</si>
  <si>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Дворцы и дома культуры</t>
  </si>
  <si>
    <t>Библиотеки</t>
  </si>
  <si>
    <t>Физическая культура и спорт</t>
  </si>
  <si>
    <t>Социальная политика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</si>
  <si>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</si>
  <si>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</si>
  <si>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</si>
  <si>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</si>
  <si>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</si>
  <si>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нужд,осуществление земельного контроля за использованием земель поселения:</t>
  </si>
  <si>
    <t xml:space="preserve"> </t>
  </si>
  <si>
    <t>Муниципальная целевая программа "профилактика правонарушений"</t>
  </si>
  <si>
    <t>Физкультура и спорт</t>
  </si>
  <si>
    <t>на 2013год</t>
  </si>
  <si>
    <r>
      <t xml:space="preserve">от </t>
    </r>
    <r>
      <rPr>
        <b/>
        <sz val="9"/>
        <color indexed="8"/>
        <rFont val="Times New Roman"/>
        <family val="1"/>
      </rPr>
      <t>00.00.2012</t>
    </r>
    <r>
      <rPr>
        <sz val="9"/>
        <color indexed="8"/>
        <rFont val="Times New Roman"/>
        <family val="1"/>
      </rPr>
      <t xml:space="preserve"> года № </t>
    </r>
    <r>
      <rPr>
        <b/>
        <sz val="9"/>
        <color indexed="8"/>
        <rFont val="Times New Roman"/>
        <family val="1"/>
      </rPr>
      <t>000</t>
    </r>
  </si>
  <si>
    <t>на 2014-2015 годы</t>
  </si>
  <si>
    <t>2014год</t>
  </si>
  <si>
    <t>2015 год</t>
  </si>
  <si>
    <r>
      <rPr>
        <sz val="11"/>
        <color indexed="8"/>
        <rFont val="Times New Roman"/>
        <family val="1"/>
      </rPr>
      <t xml:space="preserve">от </t>
    </r>
    <r>
      <rPr>
        <b/>
        <sz val="11"/>
        <color indexed="8"/>
        <rFont val="Times New Roman"/>
        <family val="1"/>
      </rPr>
      <t xml:space="preserve">00.00.2012 </t>
    </r>
    <r>
      <rPr>
        <sz val="11"/>
        <color indexed="8"/>
        <rFont val="Times New Roman"/>
        <family val="1"/>
      </rPr>
      <t>года №00</t>
    </r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</si>
  <si>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</si>
  <si>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</si>
  <si>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</si>
  <si>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</si>
  <si>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</si>
  <si>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 xml:space="preserve">Дворцы и дома культуры </t>
  </si>
  <si>
    <t>Материальная помощь</t>
  </si>
  <si>
    <t>Мероприятия по гражданской обороне</t>
  </si>
  <si>
    <t>к проекту  решения Совета депутатов</t>
  </si>
  <si>
    <t>сельского поселения Кедровый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</si>
  <si>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</si>
  <si>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</si>
  <si>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</si>
  <si>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</si>
  <si>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</si>
  <si>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Приложение 5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</si>
  <si>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</si>
  <si>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</si>
  <si>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</si>
  <si>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</si>
  <si>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Приложение 6</t>
  </si>
  <si>
    <t>бюджетных ассигнований по разделам, целевым статьям  и видам расходов классификации расходов бюджета сельского поселения Кедровый по ведомственной структуре</t>
  </si>
  <si>
    <t>Вед</t>
  </si>
  <si>
    <t>Администрация сельского поселения Кедровый</t>
  </si>
  <si>
    <t>из них трансферты-865,8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</si>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</sst>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164" fontId="8" fillId="0" borderId="12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2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1" fillId="0" borderId="0" xfId="52" applyFont="1" applyFill="1" applyBorder="1" applyAlignment="1">
      <alignment wrapText="1"/>
      <protection/>
    </xf>
    <xf numFmtId="165" fontId="13" fillId="0" borderId="0" xfId="53" applyNumberFormat="1" applyFont="1" applyFill="1" applyBorder="1" applyAlignment="1" applyProtection="1">
      <alignment/>
      <protection hidden="1"/>
    </xf>
    <xf numFmtId="166" fontId="13" fillId="0" borderId="0" xfId="53" applyNumberFormat="1" applyFont="1" applyFill="1" applyBorder="1" applyAlignment="1" applyProtection="1">
      <alignment/>
      <protection hidden="1"/>
    </xf>
    <xf numFmtId="167" fontId="13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9" fillId="0" borderId="13" xfId="52" applyNumberFormat="1" applyFont="1" applyFill="1" applyBorder="1" applyAlignment="1" applyProtection="1">
      <alignment wrapText="1"/>
      <protection hidden="1"/>
    </xf>
    <xf numFmtId="164" fontId="9" fillId="0" borderId="14" xfId="52" applyNumberFormat="1" applyFont="1" applyFill="1" applyBorder="1" applyAlignment="1" applyProtection="1">
      <alignment wrapText="1"/>
      <protection hidden="1"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49" fontId="9" fillId="0" borderId="15" xfId="52" applyNumberFormat="1" applyFont="1" applyFill="1" applyBorder="1" applyAlignment="1" applyProtection="1">
      <alignment horizontal="left"/>
      <protection hidden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6" xfId="52" applyFont="1" applyFill="1" applyBorder="1" applyAlignment="1">
      <alignment wrapText="1"/>
      <protection/>
    </xf>
    <xf numFmtId="0" fontId="1" fillId="0" borderId="17" xfId="0" applyFont="1" applyFill="1" applyBorder="1" applyAlignment="1">
      <alignment horizontal="center" vertical="center" wrapText="1"/>
    </xf>
    <xf numFmtId="164" fontId="9" fillId="0" borderId="18" xfId="53" applyNumberFormat="1" applyFont="1" applyFill="1" applyBorder="1" applyAlignment="1" applyProtection="1">
      <alignment wrapText="1"/>
      <protection hidden="1"/>
    </xf>
    <xf numFmtId="164" fontId="9" fillId="0" borderId="19" xfId="53" applyNumberFormat="1" applyFont="1" applyFill="1" applyBorder="1" applyAlignment="1" applyProtection="1">
      <alignment wrapText="1"/>
      <protection hidden="1"/>
    </xf>
    <xf numFmtId="49" fontId="19" fillId="0" borderId="15" xfId="52" applyNumberFormat="1" applyFont="1" applyFill="1" applyBorder="1" applyAlignment="1" applyProtection="1">
      <alignment horizontal="left"/>
      <protection hidden="1"/>
    </xf>
    <xf numFmtId="164" fontId="19" fillId="0" borderId="13" xfId="52" applyNumberFormat="1" applyFont="1" applyFill="1" applyBorder="1" applyAlignment="1" applyProtection="1">
      <alignment wrapText="1"/>
      <protection hidden="1"/>
    </xf>
    <xf numFmtId="164" fontId="19" fillId="0" borderId="14" xfId="52" applyNumberFormat="1" applyFont="1" applyFill="1" applyBorder="1" applyAlignment="1" applyProtection="1">
      <alignment wrapText="1"/>
      <protection hidden="1"/>
    </xf>
    <xf numFmtId="164" fontId="20" fillId="0" borderId="12" xfId="52" applyNumberFormat="1" applyFont="1" applyFill="1" applyBorder="1" applyAlignment="1" applyProtection="1">
      <alignment wrapText="1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0" xfId="52" applyNumberFormat="1" applyFont="1" applyFill="1" applyBorder="1" applyAlignment="1" applyProtection="1">
      <alignment horizontal="center"/>
      <protection hidden="1"/>
    </xf>
    <xf numFmtId="0" fontId="1" fillId="0" borderId="21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22" xfId="52" applyNumberFormat="1" applyFont="1" applyFill="1" applyBorder="1" applyAlignment="1" applyProtection="1">
      <alignment horizontal="right"/>
      <protection hidden="1"/>
    </xf>
    <xf numFmtId="4" fontId="2" fillId="0" borderId="22" xfId="52" applyNumberFormat="1" applyFont="1" applyFill="1" applyBorder="1" applyAlignment="1" applyProtection="1">
      <alignment horizontal="right"/>
      <protection hidden="1"/>
    </xf>
    <xf numFmtId="4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2" xfId="52" applyNumberFormat="1" applyFont="1" applyFill="1" applyBorder="1" applyAlignment="1" applyProtection="1">
      <alignment horizontal="center"/>
      <protection hidden="1"/>
    </xf>
    <xf numFmtId="164" fontId="2" fillId="0" borderId="14" xfId="52" applyNumberFormat="1" applyFont="1" applyFill="1" applyBorder="1" applyAlignment="1" applyProtection="1">
      <alignment wrapText="1"/>
      <protection hidden="1"/>
    </xf>
    <xf numFmtId="165" fontId="2" fillId="0" borderId="24" xfId="52" applyNumberFormat="1" applyFont="1" applyFill="1" applyBorder="1" applyAlignment="1" applyProtection="1">
      <alignment/>
      <protection hidden="1"/>
    </xf>
    <xf numFmtId="167" fontId="2" fillId="0" borderId="24" xfId="52" applyNumberFormat="1" applyFont="1" applyFill="1" applyBorder="1" applyAlignment="1" applyProtection="1">
      <alignment/>
      <protection hidden="1"/>
    </xf>
    <xf numFmtId="4" fontId="2" fillId="0" borderId="24" xfId="52" applyNumberFormat="1" applyFont="1" applyFill="1" applyBorder="1" applyAlignment="1" applyProtection="1">
      <alignment horizontal="right"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169" fontId="2" fillId="0" borderId="24" xfId="52" applyNumberFormat="1" applyFont="1" applyFill="1" applyBorder="1" applyAlignment="1" applyProtection="1">
      <alignment horizontal="center"/>
      <protection hidden="1"/>
    </xf>
    <xf numFmtId="169" fontId="2" fillId="0" borderId="24" xfId="52" applyNumberFormat="1" applyFont="1" applyFill="1" applyBorder="1" applyAlignment="1">
      <alignment horizontal="center"/>
      <protection/>
    </xf>
    <xf numFmtId="164" fontId="1" fillId="0" borderId="16" xfId="52" applyNumberFormat="1" applyFont="1" applyFill="1" applyBorder="1" applyAlignment="1" applyProtection="1">
      <alignment wrapText="1"/>
      <protection hidden="1"/>
    </xf>
    <xf numFmtId="165" fontId="1" fillId="0" borderId="16" xfId="52" applyNumberFormat="1" applyFont="1" applyFill="1" applyBorder="1" applyAlignment="1" applyProtection="1">
      <alignment/>
      <protection hidden="1"/>
    </xf>
    <xf numFmtId="167" fontId="1" fillId="0" borderId="16" xfId="52" applyNumberFormat="1" applyFont="1" applyFill="1" applyBorder="1" applyAlignment="1" applyProtection="1">
      <alignment/>
      <protection hidden="1"/>
    </xf>
    <xf numFmtId="4" fontId="1" fillId="0" borderId="16" xfId="52" applyNumberFormat="1" applyFont="1" applyFill="1" applyBorder="1" applyAlignment="1" applyProtection="1">
      <alignment horizontal="right"/>
      <protection hidden="1"/>
    </xf>
    <xf numFmtId="4" fontId="1" fillId="0" borderId="16" xfId="52" applyNumberFormat="1" applyFont="1" applyFill="1" applyBorder="1" applyAlignment="1" applyProtection="1">
      <alignment/>
      <protection hidden="1"/>
    </xf>
    <xf numFmtId="169" fontId="1" fillId="0" borderId="16" xfId="52" applyNumberFormat="1" applyFont="1" applyFill="1" applyBorder="1" applyAlignment="1" applyProtection="1">
      <alignment horizontal="center"/>
      <protection hidden="1"/>
    </xf>
    <xf numFmtId="169" fontId="1" fillId="0" borderId="16" xfId="52" applyNumberFormat="1" applyFont="1" applyFill="1" applyBorder="1" applyAlignment="1">
      <alignment horizontal="center"/>
      <protection/>
    </xf>
    <xf numFmtId="164" fontId="2" fillId="0" borderId="16" xfId="53" applyNumberFormat="1" applyFont="1" applyFill="1" applyBorder="1" applyAlignment="1" applyProtection="1">
      <alignment wrapText="1"/>
      <protection hidden="1"/>
    </xf>
    <xf numFmtId="165" fontId="2" fillId="0" borderId="16" xfId="53" applyNumberFormat="1" applyFont="1" applyFill="1" applyBorder="1" applyAlignment="1" applyProtection="1">
      <alignment/>
      <protection hidden="1"/>
    </xf>
    <xf numFmtId="167" fontId="2" fillId="0" borderId="16" xfId="53" applyNumberFormat="1" applyFont="1" applyFill="1" applyBorder="1" applyAlignment="1" applyProtection="1">
      <alignment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3" applyNumberFormat="1" applyFont="1" applyFill="1" applyBorder="1" applyAlignment="1" applyProtection="1">
      <alignment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0" fontId="1" fillId="0" borderId="16" xfId="52" applyFont="1" applyFill="1" applyBorder="1" applyAlignment="1">
      <alignment wrapText="1"/>
      <protection/>
    </xf>
    <xf numFmtId="165" fontId="1" fillId="0" borderId="16" xfId="53" applyNumberFormat="1" applyFont="1" applyFill="1" applyBorder="1" applyAlignment="1" applyProtection="1">
      <alignment/>
      <protection hidden="1"/>
    </xf>
    <xf numFmtId="167" fontId="1" fillId="0" borderId="16" xfId="53" applyNumberFormat="1" applyFont="1" applyFill="1" applyBorder="1" applyAlignment="1" applyProtection="1">
      <alignment/>
      <protection hidden="1"/>
    </xf>
    <xf numFmtId="0" fontId="2" fillId="0" borderId="16" xfId="52" applyFont="1" applyFill="1" applyBorder="1" applyAlignment="1">
      <alignment wrapText="1"/>
      <protection/>
    </xf>
    <xf numFmtId="169" fontId="2" fillId="0" borderId="16" xfId="52" applyNumberFormat="1" applyFont="1" applyFill="1" applyBorder="1" applyAlignment="1">
      <alignment horizontal="center"/>
      <protection/>
    </xf>
    <xf numFmtId="169" fontId="1" fillId="33" borderId="16" xfId="52" applyNumberFormat="1" applyFont="1" applyFill="1" applyBorder="1" applyAlignment="1">
      <alignment horizontal="center"/>
      <protection/>
    </xf>
    <xf numFmtId="0" fontId="2" fillId="0" borderId="16" xfId="52" applyFont="1" applyFill="1" applyBorder="1">
      <alignment/>
      <protection/>
    </xf>
    <xf numFmtId="4" fontId="1" fillId="0" borderId="16" xfId="52" applyNumberFormat="1" applyFont="1" applyFill="1" applyBorder="1" applyAlignment="1">
      <alignment wrapText="1"/>
      <protection/>
    </xf>
    <xf numFmtId="169" fontId="1" fillId="0" borderId="16" xfId="52" applyNumberFormat="1" applyFont="1" applyFill="1" applyBorder="1" applyAlignment="1">
      <alignment horizontal="center" wrapText="1"/>
      <protection/>
    </xf>
    <xf numFmtId="0" fontId="1" fillId="0" borderId="16" xfId="52" applyFont="1" applyFill="1" applyBorder="1">
      <alignment/>
      <protection/>
    </xf>
    <xf numFmtId="0" fontId="1" fillId="0" borderId="16" xfId="52" applyFont="1" applyFill="1" applyBorder="1" applyAlignment="1">
      <alignment horizontal="left" vertical="center" wrapText="1"/>
      <protection/>
    </xf>
    <xf numFmtId="49" fontId="2" fillId="0" borderId="22" xfId="52" applyNumberFormat="1" applyFont="1" applyFill="1" applyBorder="1" applyAlignment="1" applyProtection="1">
      <alignment horizontal="center"/>
      <protection hidden="1"/>
    </xf>
    <xf numFmtId="166" fontId="2" fillId="0" borderId="24" xfId="52" applyNumberFormat="1" applyFont="1" applyFill="1" applyBorder="1" applyAlignment="1" applyProtection="1">
      <alignment horizontal="center"/>
      <protection hidden="1"/>
    </xf>
    <xf numFmtId="4" fontId="2" fillId="0" borderId="25" xfId="52" applyNumberFormat="1" applyFont="1" applyFill="1" applyBorder="1" applyAlignment="1">
      <alignment/>
      <protection/>
    </xf>
    <xf numFmtId="166" fontId="1" fillId="0" borderId="16" xfId="52" applyNumberFormat="1" applyFont="1" applyFill="1" applyBorder="1" applyAlignment="1" applyProtection="1">
      <alignment horizontal="center"/>
      <protection hidden="1"/>
    </xf>
    <xf numFmtId="4" fontId="1" fillId="0" borderId="16" xfId="52" applyNumberFormat="1" applyFont="1" applyFill="1" applyBorder="1" applyAlignment="1">
      <alignment/>
      <protection/>
    </xf>
    <xf numFmtId="166" fontId="2" fillId="0" borderId="16" xfId="52" applyNumberFormat="1" applyFont="1" applyFill="1" applyBorder="1" applyAlignment="1" applyProtection="1">
      <alignment horizontal="center"/>
      <protection hidden="1"/>
    </xf>
    <xf numFmtId="4" fontId="2" fillId="0" borderId="16" xfId="52" applyNumberFormat="1" applyFont="1" applyFill="1" applyBorder="1" applyAlignment="1">
      <alignment/>
      <protection/>
    </xf>
    <xf numFmtId="166" fontId="1" fillId="0" borderId="16" xfId="53" applyNumberFormat="1" applyFont="1" applyFill="1" applyBorder="1" applyAlignment="1" applyProtection="1">
      <alignment horizontal="center"/>
      <protection hidden="1"/>
    </xf>
    <xf numFmtId="166" fontId="2" fillId="0" borderId="16" xfId="53" applyNumberFormat="1" applyFont="1" applyFill="1" applyBorder="1" applyAlignment="1" applyProtection="1">
      <alignment horizontal="center"/>
      <protection hidden="1"/>
    </xf>
    <xf numFmtId="49" fontId="1" fillId="0" borderId="16" xfId="53" applyNumberFormat="1" applyFont="1" applyFill="1" applyBorder="1" applyAlignment="1" applyProtection="1">
      <alignment horizontal="center"/>
      <protection hidden="1"/>
    </xf>
    <xf numFmtId="49" fontId="2" fillId="0" borderId="16" xfId="53" applyNumberFormat="1" applyFont="1" applyFill="1" applyBorder="1" applyAlignment="1" applyProtection="1">
      <alignment horizontal="center"/>
      <protection hidden="1"/>
    </xf>
    <xf numFmtId="4" fontId="19" fillId="0" borderId="22" xfId="52" applyNumberFormat="1" applyFont="1" applyFill="1" applyBorder="1" applyAlignment="1" applyProtection="1">
      <alignment horizontal="right"/>
      <protection hidden="1"/>
    </xf>
    <xf numFmtId="4" fontId="19" fillId="0" borderId="23" xfId="52" applyNumberFormat="1" applyFont="1" applyFill="1" applyBorder="1" applyAlignment="1" applyProtection="1">
      <alignment horizontal="center"/>
      <protection hidden="1"/>
    </xf>
    <xf numFmtId="4" fontId="19" fillId="0" borderId="26" xfId="52" applyNumberFormat="1" applyFont="1" applyFill="1" applyBorder="1" applyAlignment="1" applyProtection="1">
      <alignment horizontal="right"/>
      <protection hidden="1"/>
    </xf>
    <xf numFmtId="4" fontId="19" fillId="0" borderId="27" xfId="52" applyNumberFormat="1" applyFont="1" applyFill="1" applyBorder="1" applyAlignment="1" applyProtection="1">
      <alignment/>
      <protection hidden="1"/>
    </xf>
    <xf numFmtId="4" fontId="19" fillId="0" borderId="24" xfId="52" applyNumberFormat="1" applyFont="1" applyFill="1" applyBorder="1" applyAlignment="1" applyProtection="1">
      <alignment horizontal="right"/>
      <protection hidden="1"/>
    </xf>
    <xf numFmtId="4" fontId="19" fillId="0" borderId="25" xfId="52" applyNumberFormat="1" applyFont="1" applyFill="1" applyBorder="1" applyAlignment="1" applyProtection="1">
      <alignment/>
      <protection hidden="1"/>
    </xf>
    <xf numFmtId="4" fontId="19" fillId="0" borderId="25" xfId="52" applyNumberFormat="1" applyFont="1" applyFill="1" applyBorder="1">
      <alignment/>
      <protection/>
    </xf>
    <xf numFmtId="4" fontId="20" fillId="0" borderId="16" xfId="52" applyNumberFormat="1" applyFont="1" applyFill="1" applyBorder="1" applyAlignment="1" applyProtection="1">
      <alignment horizontal="right"/>
      <protection hidden="1"/>
    </xf>
    <xf numFmtId="4" fontId="20" fillId="0" borderId="28" xfId="52" applyNumberFormat="1" applyFont="1" applyFill="1" applyBorder="1" applyAlignment="1" applyProtection="1">
      <alignment/>
      <protection hidden="1"/>
    </xf>
    <xf numFmtId="4" fontId="20" fillId="0" borderId="28" xfId="52" applyNumberFormat="1" applyFont="1" applyFill="1" applyBorder="1">
      <alignment/>
      <protection/>
    </xf>
    <xf numFmtId="4" fontId="20" fillId="0" borderId="16" xfId="52" applyNumberFormat="1" applyFont="1" applyFill="1" applyBorder="1">
      <alignment/>
      <protection/>
    </xf>
    <xf numFmtId="4" fontId="19" fillId="0" borderId="16" xfId="52" applyNumberFormat="1" applyFont="1" applyFill="1" applyBorder="1">
      <alignment/>
      <protection/>
    </xf>
    <xf numFmtId="4" fontId="20" fillId="0" borderId="16" xfId="52" applyNumberFormat="1" applyFont="1" applyFill="1" applyBorder="1" applyAlignment="1">
      <alignment wrapText="1"/>
      <protection/>
    </xf>
    <xf numFmtId="165" fontId="8" fillId="0" borderId="16" xfId="53" applyNumberFormat="1" applyFont="1" applyFill="1" applyBorder="1" applyAlignment="1" applyProtection="1">
      <alignment/>
      <protection hidden="1"/>
    </xf>
    <xf numFmtId="166" fontId="8" fillId="0" borderId="16" xfId="53" applyNumberFormat="1" applyFont="1" applyFill="1" applyBorder="1" applyAlignment="1" applyProtection="1">
      <alignment/>
      <protection hidden="1"/>
    </xf>
    <xf numFmtId="167" fontId="8" fillId="0" borderId="16" xfId="53" applyNumberFormat="1" applyFont="1" applyFill="1" applyBorder="1" applyAlignment="1" applyProtection="1">
      <alignment/>
      <protection hidden="1"/>
    </xf>
    <xf numFmtId="165" fontId="9" fillId="0" borderId="16" xfId="53" applyNumberFormat="1" applyFont="1" applyFill="1" applyBorder="1" applyAlignment="1" applyProtection="1">
      <alignment/>
      <protection hidden="1"/>
    </xf>
    <xf numFmtId="166" fontId="9" fillId="0" borderId="16" xfId="53" applyNumberFormat="1" applyFont="1" applyFill="1" applyBorder="1" applyAlignment="1" applyProtection="1">
      <alignment/>
      <protection hidden="1"/>
    </xf>
    <xf numFmtId="167" fontId="9" fillId="0" borderId="16" xfId="53" applyNumberFormat="1" applyFont="1" applyFill="1" applyBorder="1" applyAlignment="1" applyProtection="1">
      <alignment/>
      <protection hidden="1"/>
    </xf>
    <xf numFmtId="164" fontId="2" fillId="0" borderId="16" xfId="52" applyNumberFormat="1" applyFont="1" applyFill="1" applyBorder="1" applyAlignment="1" applyProtection="1">
      <alignment wrapText="1"/>
      <protection hidden="1"/>
    </xf>
    <xf numFmtId="165" fontId="2" fillId="0" borderId="16" xfId="52" applyNumberFormat="1" applyFont="1" applyFill="1" applyBorder="1" applyAlignment="1" applyProtection="1">
      <alignment/>
      <protection hidden="1"/>
    </xf>
    <xf numFmtId="167" fontId="2" fillId="0" borderId="16" xfId="52" applyNumberFormat="1" applyFont="1" applyFill="1" applyBorder="1" applyAlignment="1" applyProtection="1">
      <alignment/>
      <protection hidden="1"/>
    </xf>
    <xf numFmtId="4" fontId="2" fillId="0" borderId="16" xfId="52" applyNumberFormat="1" applyFont="1" applyFill="1" applyBorder="1" applyAlignment="1" applyProtection="1">
      <alignment/>
      <protection hidden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52" applyNumberFormat="1" applyFont="1" applyFill="1" applyBorder="1" applyAlignment="1" applyProtection="1">
      <alignment horizontal="centerContinuous"/>
      <protection hidden="1"/>
    </xf>
    <xf numFmtId="49" fontId="2" fillId="0" borderId="26" xfId="52" applyNumberFormat="1" applyFont="1" applyFill="1" applyBorder="1" applyAlignment="1" applyProtection="1">
      <alignment horizontal="left"/>
      <protection hidden="1"/>
    </xf>
    <xf numFmtId="0" fontId="1" fillId="0" borderId="20" xfId="52" applyNumberFormat="1" applyFont="1" applyFill="1" applyBorder="1" applyAlignment="1" applyProtection="1">
      <alignment horizontal="centerContinuous"/>
      <protection hidden="1"/>
    </xf>
    <xf numFmtId="49" fontId="1" fillId="0" borderId="26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9" fillId="0" borderId="26" xfId="52" applyNumberFormat="1" applyFont="1" applyFill="1" applyBorder="1" applyAlignment="1" applyProtection="1">
      <alignment horizontal="left"/>
      <protection hidden="1"/>
    </xf>
    <xf numFmtId="0" fontId="9" fillId="0" borderId="26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164" fontId="20" fillId="0" borderId="18" xfId="52" applyNumberFormat="1" applyFont="1" applyFill="1" applyBorder="1" applyAlignment="1" applyProtection="1">
      <alignment wrapText="1"/>
      <protection hidden="1"/>
    </xf>
    <xf numFmtId="4" fontId="20" fillId="0" borderId="31" xfId="52" applyNumberFormat="1" applyFont="1" applyFill="1" applyBorder="1" applyAlignment="1" applyProtection="1">
      <alignment horizontal="right"/>
      <protection hidden="1"/>
    </xf>
    <xf numFmtId="4" fontId="20" fillId="0" borderId="32" xfId="52" applyNumberFormat="1" applyFont="1" applyFill="1" applyBorder="1" applyAlignment="1" applyProtection="1">
      <alignment/>
      <protection hidden="1"/>
    </xf>
    <xf numFmtId="4" fontId="20" fillId="0" borderId="32" xfId="52" applyNumberFormat="1" applyFont="1" applyFill="1" applyBorder="1">
      <alignment/>
      <protection/>
    </xf>
    <xf numFmtId="164" fontId="8" fillId="0" borderId="18" xfId="53" applyNumberFormat="1" applyFont="1" applyFill="1" applyBorder="1" applyAlignment="1" applyProtection="1">
      <alignment wrapText="1"/>
      <protection hidden="1"/>
    </xf>
    <xf numFmtId="164" fontId="8" fillId="0" borderId="18" xfId="53" applyNumberFormat="1" applyFont="1" applyFill="1" applyBorder="1" applyAlignment="1" applyProtection="1">
      <alignment wrapText="1"/>
      <protection hidden="1"/>
    </xf>
    <xf numFmtId="4" fontId="8" fillId="0" borderId="31" xfId="52" applyNumberFormat="1" applyFont="1" applyFill="1" applyBorder="1" applyAlignment="1" applyProtection="1">
      <alignment horizontal="right"/>
      <protection hidden="1"/>
    </xf>
    <xf numFmtId="4" fontId="8" fillId="0" borderId="32" xfId="53" applyNumberFormat="1" applyFont="1" applyFill="1" applyBorder="1" applyAlignment="1" applyProtection="1">
      <alignment/>
      <protection hidden="1"/>
    </xf>
    <xf numFmtId="4" fontId="8" fillId="0" borderId="32" xfId="52" applyNumberFormat="1" applyFont="1" applyFill="1" applyBorder="1">
      <alignment/>
      <protection/>
    </xf>
    <xf numFmtId="164" fontId="9" fillId="0" borderId="18" xfId="53" applyNumberFormat="1" applyFont="1" applyFill="1" applyBorder="1" applyAlignment="1" applyProtection="1">
      <alignment wrapText="1"/>
      <protection hidden="1"/>
    </xf>
    <xf numFmtId="4" fontId="9" fillId="0" borderId="31" xfId="52" applyNumberFormat="1" applyFont="1" applyFill="1" applyBorder="1" applyAlignment="1" applyProtection="1">
      <alignment horizontal="right"/>
      <protection hidden="1"/>
    </xf>
    <xf numFmtId="4" fontId="9" fillId="0" borderId="32" xfId="53" applyNumberFormat="1" applyFont="1" applyFill="1" applyBorder="1" applyAlignment="1" applyProtection="1">
      <alignment/>
      <protection hidden="1"/>
    </xf>
    <xf numFmtId="4" fontId="9" fillId="0" borderId="32" xfId="52" applyNumberFormat="1" applyFont="1" applyFill="1" applyBorder="1">
      <alignment/>
      <protection/>
    </xf>
    <xf numFmtId="49" fontId="2" fillId="0" borderId="29" xfId="52" applyNumberFormat="1" applyFont="1" applyFill="1" applyBorder="1" applyAlignment="1" applyProtection="1">
      <alignment horizontal="left"/>
      <protection hidden="1"/>
    </xf>
    <xf numFmtId="166" fontId="8" fillId="0" borderId="16" xfId="52" applyNumberFormat="1" applyFont="1" applyFill="1" applyBorder="1" applyAlignment="1" applyProtection="1">
      <alignment/>
      <protection hidden="1"/>
    </xf>
    <xf numFmtId="167" fontId="8" fillId="0" borderId="28" xfId="53" applyNumberFormat="1" applyFont="1" applyFill="1" applyBorder="1" applyAlignment="1" applyProtection="1">
      <alignment/>
      <protection hidden="1"/>
    </xf>
    <xf numFmtId="169" fontId="8" fillId="0" borderId="31" xfId="52" applyNumberFormat="1" applyFont="1" applyFill="1" applyBorder="1" applyAlignment="1" applyProtection="1">
      <alignment horizontal="center"/>
      <protection hidden="1"/>
    </xf>
    <xf numFmtId="169" fontId="20" fillId="0" borderId="31" xfId="52" applyNumberFormat="1" applyFont="1" applyFill="1" applyBorder="1" applyAlignment="1" applyProtection="1">
      <alignment horizontal="center"/>
      <protection hidden="1"/>
    </xf>
    <xf numFmtId="169" fontId="20" fillId="0" borderId="16" xfId="52" applyNumberFormat="1" applyFont="1" applyFill="1" applyBorder="1" applyAlignment="1" applyProtection="1">
      <alignment horizontal="center"/>
      <protection hidden="1"/>
    </xf>
    <xf numFmtId="0" fontId="20" fillId="0" borderId="0" xfId="52" applyFont="1" applyFill="1">
      <alignment/>
      <protection/>
    </xf>
    <xf numFmtId="169" fontId="9" fillId="0" borderId="16" xfId="52" applyNumberFormat="1" applyFont="1" applyFill="1" applyBorder="1" applyAlignment="1">
      <alignment horizontal="center"/>
      <protection/>
    </xf>
    <xf numFmtId="169" fontId="19" fillId="0" borderId="16" xfId="52" applyNumberFormat="1" applyFont="1" applyFill="1" applyBorder="1" applyAlignment="1">
      <alignment horizontal="center"/>
      <protection/>
    </xf>
    <xf numFmtId="0" fontId="19" fillId="0" borderId="16" xfId="52" applyFont="1" applyFill="1" applyBorder="1">
      <alignment/>
      <protection/>
    </xf>
    <xf numFmtId="0" fontId="9" fillId="0" borderId="16" xfId="52" applyFont="1" applyFill="1" applyBorder="1" applyAlignment="1">
      <alignment wrapText="1"/>
      <protection/>
    </xf>
    <xf numFmtId="4" fontId="9" fillId="0" borderId="0" xfId="52" applyNumberFormat="1" applyFont="1" applyFill="1">
      <alignment/>
      <protection/>
    </xf>
    <xf numFmtId="169" fontId="8" fillId="0" borderId="16" xfId="52" applyNumberFormat="1" applyFont="1" applyFill="1" applyBorder="1" applyAlignment="1">
      <alignment horizontal="center"/>
      <protection/>
    </xf>
    <xf numFmtId="169" fontId="20" fillId="0" borderId="16" xfId="52" applyNumberFormat="1" applyFont="1" applyFill="1" applyBorder="1" applyAlignment="1">
      <alignment horizontal="center"/>
      <protection/>
    </xf>
    <xf numFmtId="0" fontId="20" fillId="0" borderId="16" xfId="52" applyFont="1" applyFill="1" applyBorder="1">
      <alignment/>
      <protection/>
    </xf>
    <xf numFmtId="4" fontId="8" fillId="0" borderId="0" xfId="52" applyNumberFormat="1" applyFont="1" applyFill="1">
      <alignment/>
      <protection/>
    </xf>
    <xf numFmtId="0" fontId="9" fillId="0" borderId="16" xfId="52" applyFont="1" applyFill="1" applyBorder="1">
      <alignment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0" fontId="8" fillId="0" borderId="16" xfId="52" applyFont="1" applyFill="1" applyBorder="1">
      <alignment/>
      <protection/>
    </xf>
    <xf numFmtId="4" fontId="9" fillId="0" borderId="26" xfId="52" applyNumberFormat="1" applyFont="1" applyFill="1" applyBorder="1" applyAlignment="1" applyProtection="1">
      <alignment horizontal="right"/>
      <protection hidden="1"/>
    </xf>
    <xf numFmtId="4" fontId="9" fillId="0" borderId="27" xfId="52" applyNumberFormat="1" applyFont="1" applyFill="1" applyBorder="1" applyAlignment="1" applyProtection="1">
      <alignment/>
      <protection hidden="1"/>
    </xf>
    <xf numFmtId="4" fontId="9" fillId="0" borderId="24" xfId="52" applyNumberFormat="1" applyFont="1" applyFill="1" applyBorder="1" applyAlignment="1" applyProtection="1">
      <alignment horizontal="right"/>
      <protection hidden="1"/>
    </xf>
    <xf numFmtId="4" fontId="9" fillId="0" borderId="25" xfId="52" applyNumberFormat="1" applyFont="1" applyFill="1" applyBorder="1" applyAlignment="1" applyProtection="1">
      <alignment/>
      <protection hidden="1"/>
    </xf>
    <xf numFmtId="4" fontId="9" fillId="0" borderId="25" xfId="52" applyNumberFormat="1" applyFont="1" applyFill="1" applyBorder="1">
      <alignment/>
      <protection/>
    </xf>
    <xf numFmtId="4" fontId="8" fillId="0" borderId="16" xfId="52" applyNumberFormat="1" applyFont="1" applyFill="1" applyBorder="1" applyAlignment="1" applyProtection="1">
      <alignment horizontal="right"/>
      <protection hidden="1"/>
    </xf>
    <xf numFmtId="4" fontId="8" fillId="0" borderId="28" xfId="52" applyNumberFormat="1" applyFont="1" applyFill="1" applyBorder="1" applyAlignment="1" applyProtection="1">
      <alignment/>
      <protection hidden="1"/>
    </xf>
    <xf numFmtId="4" fontId="8" fillId="0" borderId="28" xfId="52" applyNumberFormat="1" applyFont="1" applyFill="1" applyBorder="1">
      <alignment/>
      <protection/>
    </xf>
    <xf numFmtId="4" fontId="8" fillId="0" borderId="32" xfId="52" applyNumberFormat="1" applyFont="1" applyFill="1" applyBorder="1" applyAlignment="1" applyProtection="1">
      <alignment/>
      <protection hidden="1"/>
    </xf>
    <xf numFmtId="4" fontId="9" fillId="0" borderId="16" xfId="52" applyNumberFormat="1" applyFont="1" applyFill="1" applyBorder="1" applyAlignment="1" applyProtection="1">
      <alignment horizontal="right"/>
      <protection hidden="1"/>
    </xf>
    <xf numFmtId="4" fontId="9" fillId="0" borderId="28" xfId="53" applyNumberFormat="1" applyFont="1" applyFill="1" applyBorder="1" applyAlignment="1" applyProtection="1">
      <alignment/>
      <protection hidden="1"/>
    </xf>
    <xf numFmtId="4" fontId="9" fillId="0" borderId="28" xfId="52" applyNumberFormat="1" applyFont="1" applyFill="1" applyBorder="1">
      <alignment/>
      <protection/>
    </xf>
    <xf numFmtId="4" fontId="8" fillId="0" borderId="16" xfId="52" applyNumberFormat="1" applyFont="1" applyFill="1" applyBorder="1">
      <alignment/>
      <protection/>
    </xf>
    <xf numFmtId="4" fontId="8" fillId="0" borderId="0" xfId="52" applyNumberFormat="1" applyFont="1" applyFill="1" applyAlignment="1">
      <alignment wrapText="1"/>
      <protection/>
    </xf>
    <xf numFmtId="165" fontId="9" fillId="0" borderId="26" xfId="52" applyNumberFormat="1" applyFont="1" applyFill="1" applyBorder="1" applyAlignment="1" applyProtection="1">
      <alignment/>
      <protection hidden="1"/>
    </xf>
    <xf numFmtId="166" fontId="9" fillId="0" borderId="26" xfId="52" applyNumberFormat="1" applyFont="1" applyFill="1" applyBorder="1" applyAlignment="1" applyProtection="1">
      <alignment/>
      <protection hidden="1"/>
    </xf>
    <xf numFmtId="167" fontId="9" fillId="0" borderId="26" xfId="52" applyNumberFormat="1" applyFont="1" applyFill="1" applyBorder="1" applyAlignment="1" applyProtection="1">
      <alignment/>
      <protection hidden="1"/>
    </xf>
    <xf numFmtId="169" fontId="9" fillId="0" borderId="26" xfId="52" applyNumberFormat="1" applyFont="1" applyFill="1" applyBorder="1" applyAlignment="1" applyProtection="1">
      <alignment horizontal="center"/>
      <protection hidden="1"/>
    </xf>
    <xf numFmtId="169" fontId="19" fillId="0" borderId="26" xfId="52" applyNumberFormat="1" applyFont="1" applyFill="1" applyBorder="1" applyAlignment="1" applyProtection="1">
      <alignment horizontal="center"/>
      <protection hidden="1"/>
    </xf>
    <xf numFmtId="169" fontId="19" fillId="0" borderId="33" xfId="52" applyNumberFormat="1" applyFont="1" applyFill="1" applyBorder="1" applyAlignment="1" applyProtection="1">
      <alignment horizontal="center"/>
      <protection hidden="1"/>
    </xf>
    <xf numFmtId="169" fontId="19" fillId="0" borderId="0" xfId="52" applyNumberFormat="1" applyFont="1" applyFill="1" applyBorder="1">
      <alignment/>
      <protection/>
    </xf>
    <xf numFmtId="165" fontId="19" fillId="0" borderId="26" xfId="52" applyNumberFormat="1" applyFont="1" applyFill="1" applyBorder="1" applyAlignment="1" applyProtection="1">
      <alignment/>
      <protection hidden="1"/>
    </xf>
    <xf numFmtId="166" fontId="19" fillId="0" borderId="26" xfId="52" applyNumberFormat="1" applyFont="1" applyFill="1" applyBorder="1" applyAlignment="1" applyProtection="1">
      <alignment/>
      <protection hidden="1"/>
    </xf>
    <xf numFmtId="167" fontId="19" fillId="0" borderId="26" xfId="52" applyNumberFormat="1" applyFont="1" applyFill="1" applyBorder="1" applyAlignment="1" applyProtection="1">
      <alignment/>
      <protection hidden="1"/>
    </xf>
    <xf numFmtId="165" fontId="9" fillId="0" borderId="24" xfId="52" applyNumberFormat="1" applyFont="1" applyFill="1" applyBorder="1" applyAlignment="1" applyProtection="1">
      <alignment/>
      <protection hidden="1"/>
    </xf>
    <xf numFmtId="166" fontId="9" fillId="0" borderId="24" xfId="52" applyNumberFormat="1" applyFont="1" applyFill="1" applyBorder="1" applyAlignment="1" applyProtection="1">
      <alignment/>
      <protection hidden="1"/>
    </xf>
    <xf numFmtId="167" fontId="9" fillId="0" borderId="24" xfId="52" applyNumberFormat="1" applyFont="1" applyFill="1" applyBorder="1" applyAlignment="1" applyProtection="1">
      <alignment/>
      <protection hidden="1"/>
    </xf>
    <xf numFmtId="169" fontId="9" fillId="0" borderId="24" xfId="52" applyNumberFormat="1" applyFont="1" applyFill="1" applyBorder="1" applyAlignment="1" applyProtection="1">
      <alignment horizontal="center"/>
      <protection hidden="1"/>
    </xf>
    <xf numFmtId="169" fontId="19" fillId="0" borderId="25" xfId="52" applyNumberFormat="1" applyFont="1" applyFill="1" applyBorder="1" applyAlignment="1">
      <alignment horizontal="center"/>
      <protection/>
    </xf>
    <xf numFmtId="169" fontId="19" fillId="0" borderId="34" xfId="52" applyNumberFormat="1" applyFont="1" applyFill="1" applyBorder="1" applyAlignment="1">
      <alignment horizontal="center"/>
      <protection/>
    </xf>
    <xf numFmtId="0" fontId="19" fillId="0" borderId="0" xfId="52" applyFont="1" applyFill="1" applyBorder="1">
      <alignment/>
      <protection/>
    </xf>
    <xf numFmtId="165" fontId="19" fillId="0" borderId="24" xfId="52" applyNumberFormat="1" applyFont="1" applyFill="1" applyBorder="1" applyAlignment="1" applyProtection="1">
      <alignment/>
      <protection hidden="1"/>
    </xf>
    <xf numFmtId="166" fontId="19" fillId="0" borderId="24" xfId="52" applyNumberFormat="1" applyFont="1" applyFill="1" applyBorder="1" applyAlignment="1" applyProtection="1">
      <alignment/>
      <protection hidden="1"/>
    </xf>
    <xf numFmtId="167" fontId="19" fillId="0" borderId="24" xfId="52" applyNumberFormat="1" applyFont="1" applyFill="1" applyBorder="1" applyAlignment="1" applyProtection="1">
      <alignment/>
      <protection hidden="1"/>
    </xf>
    <xf numFmtId="165" fontId="8" fillId="0" borderId="16" xfId="52" applyNumberFormat="1" applyFont="1" applyFill="1" applyBorder="1" applyAlignment="1" applyProtection="1">
      <alignment/>
      <protection hidden="1"/>
    </xf>
    <xf numFmtId="167" fontId="8" fillId="0" borderId="16" xfId="52" applyNumberFormat="1" applyFont="1" applyFill="1" applyBorder="1" applyAlignment="1" applyProtection="1">
      <alignment/>
      <protection hidden="1"/>
    </xf>
    <xf numFmtId="169" fontId="8" fillId="0" borderId="16" xfId="52" applyNumberFormat="1" applyFont="1" applyFill="1" applyBorder="1" applyAlignment="1" applyProtection="1">
      <alignment horizontal="center"/>
      <protection hidden="1"/>
    </xf>
    <xf numFmtId="169" fontId="20" fillId="0" borderId="28" xfId="52" applyNumberFormat="1" applyFont="1" applyFill="1" applyBorder="1" applyAlignment="1">
      <alignment horizontal="center"/>
      <protection/>
    </xf>
    <xf numFmtId="169" fontId="20" fillId="0" borderId="35" xfId="52" applyNumberFormat="1" applyFont="1" applyFill="1" applyBorder="1" applyAlignment="1">
      <alignment horizontal="center"/>
      <protection/>
    </xf>
    <xf numFmtId="0" fontId="20" fillId="0" borderId="0" xfId="52" applyFont="1" applyFill="1" applyBorder="1">
      <alignment/>
      <protection/>
    </xf>
    <xf numFmtId="165" fontId="20" fillId="0" borderId="16" xfId="52" applyNumberFormat="1" applyFont="1" applyFill="1" applyBorder="1" applyAlignment="1" applyProtection="1">
      <alignment/>
      <protection hidden="1"/>
    </xf>
    <xf numFmtId="166" fontId="20" fillId="0" borderId="16" xfId="52" applyNumberFormat="1" applyFont="1" applyFill="1" applyBorder="1" applyAlignment="1" applyProtection="1">
      <alignment/>
      <protection hidden="1"/>
    </xf>
    <xf numFmtId="167" fontId="20" fillId="0" borderId="16" xfId="52" applyNumberFormat="1" applyFont="1" applyFill="1" applyBorder="1" applyAlignment="1" applyProtection="1">
      <alignment/>
      <protection hidden="1"/>
    </xf>
    <xf numFmtId="169" fontId="8" fillId="0" borderId="35" xfId="52" applyNumberFormat="1" applyFont="1" applyFill="1" applyBorder="1" applyAlignment="1" applyProtection="1">
      <alignment horizontal="center"/>
      <protection hidden="1"/>
    </xf>
    <xf numFmtId="165" fontId="9" fillId="0" borderId="31" xfId="53" applyNumberFormat="1" applyFont="1" applyFill="1" applyBorder="1" applyAlignment="1" applyProtection="1">
      <alignment/>
      <protection hidden="1"/>
    </xf>
    <xf numFmtId="165" fontId="9" fillId="0" borderId="32" xfId="53" applyNumberFormat="1" applyFont="1" applyFill="1" applyBorder="1" applyAlignment="1" applyProtection="1">
      <alignment/>
      <protection hidden="1"/>
    </xf>
    <xf numFmtId="166" fontId="9" fillId="0" borderId="31" xfId="52" applyNumberFormat="1" applyFont="1" applyFill="1" applyBorder="1" applyAlignment="1" applyProtection="1">
      <alignment/>
      <protection hidden="1"/>
    </xf>
    <xf numFmtId="167" fontId="9" fillId="0" borderId="32" xfId="53" applyNumberFormat="1" applyFont="1" applyFill="1" applyBorder="1" applyAlignment="1" applyProtection="1">
      <alignment/>
      <protection hidden="1"/>
    </xf>
    <xf numFmtId="169" fontId="9" fillId="0" borderId="31" xfId="52" applyNumberFormat="1" applyFont="1" applyFill="1" applyBorder="1" applyAlignment="1" applyProtection="1">
      <alignment horizontal="center"/>
      <protection hidden="1"/>
    </xf>
    <xf numFmtId="169" fontId="9" fillId="0" borderId="36" xfId="52" applyNumberFormat="1" applyFont="1" applyFill="1" applyBorder="1" applyAlignment="1" applyProtection="1">
      <alignment horizontal="center"/>
      <protection hidden="1"/>
    </xf>
    <xf numFmtId="169" fontId="9" fillId="0" borderId="37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Fill="1" applyBorder="1">
      <alignment/>
      <protection/>
    </xf>
    <xf numFmtId="165" fontId="9" fillId="0" borderId="31" xfId="53" applyNumberFormat="1" applyFont="1" applyFill="1" applyBorder="1" applyAlignment="1" applyProtection="1">
      <alignment/>
      <protection hidden="1"/>
    </xf>
    <xf numFmtId="165" fontId="9" fillId="0" borderId="32" xfId="53" applyNumberFormat="1" applyFont="1" applyFill="1" applyBorder="1" applyAlignment="1" applyProtection="1">
      <alignment/>
      <protection hidden="1"/>
    </xf>
    <xf numFmtId="166" fontId="9" fillId="0" borderId="31" xfId="52" applyNumberFormat="1" applyFont="1" applyFill="1" applyBorder="1" applyAlignment="1" applyProtection="1">
      <alignment/>
      <protection hidden="1"/>
    </xf>
    <xf numFmtId="167" fontId="9" fillId="0" borderId="32" xfId="53" applyNumberFormat="1" applyFont="1" applyFill="1" applyBorder="1" applyAlignment="1" applyProtection="1">
      <alignment/>
      <protection hidden="1"/>
    </xf>
    <xf numFmtId="165" fontId="8" fillId="0" borderId="31" xfId="53" applyNumberFormat="1" applyFont="1" applyFill="1" applyBorder="1" applyAlignment="1" applyProtection="1">
      <alignment/>
      <protection hidden="1"/>
    </xf>
    <xf numFmtId="165" fontId="8" fillId="0" borderId="32" xfId="53" applyNumberFormat="1" applyFont="1" applyFill="1" applyBorder="1" applyAlignment="1" applyProtection="1">
      <alignment/>
      <protection hidden="1"/>
    </xf>
    <xf numFmtId="166" fontId="8" fillId="0" borderId="31" xfId="52" applyNumberFormat="1" applyFont="1" applyFill="1" applyBorder="1" applyAlignment="1" applyProtection="1">
      <alignment/>
      <protection hidden="1"/>
    </xf>
    <xf numFmtId="167" fontId="8" fillId="0" borderId="32" xfId="53" applyNumberFormat="1" applyFont="1" applyFill="1" applyBorder="1" applyAlignment="1" applyProtection="1">
      <alignment/>
      <protection hidden="1"/>
    </xf>
    <xf numFmtId="169" fontId="20" fillId="0" borderId="38" xfId="52" applyNumberFormat="1" applyFont="1" applyFill="1" applyBorder="1" applyAlignment="1">
      <alignment horizontal="center"/>
      <protection/>
    </xf>
    <xf numFmtId="169" fontId="20" fillId="0" borderId="37" xfId="52" applyNumberFormat="1" applyFont="1" applyFill="1" applyBorder="1" applyAlignment="1">
      <alignment horizontal="center"/>
      <protection/>
    </xf>
    <xf numFmtId="165" fontId="20" fillId="0" borderId="31" xfId="52" applyNumberFormat="1" applyFont="1" applyFill="1" applyBorder="1" applyAlignment="1" applyProtection="1">
      <alignment/>
      <protection hidden="1"/>
    </xf>
    <xf numFmtId="165" fontId="20" fillId="0" borderId="32" xfId="52" applyNumberFormat="1" applyFont="1" applyFill="1" applyBorder="1" applyAlignment="1" applyProtection="1">
      <alignment/>
      <protection hidden="1"/>
    </xf>
    <xf numFmtId="166" fontId="20" fillId="0" borderId="31" xfId="52" applyNumberFormat="1" applyFont="1" applyFill="1" applyBorder="1" applyAlignment="1" applyProtection="1">
      <alignment/>
      <protection hidden="1"/>
    </xf>
    <xf numFmtId="167" fontId="20" fillId="0" borderId="32" xfId="52" applyNumberFormat="1" applyFont="1" applyFill="1" applyBorder="1" applyAlignment="1" applyProtection="1">
      <alignment/>
      <protection hidden="1"/>
    </xf>
    <xf numFmtId="169" fontId="8" fillId="0" borderId="39" xfId="52" applyNumberFormat="1" applyFont="1" applyFill="1" applyBorder="1" applyAlignment="1" applyProtection="1">
      <alignment horizontal="center"/>
      <protection hidden="1"/>
    </xf>
    <xf numFmtId="169" fontId="8" fillId="0" borderId="31" xfId="52" applyNumberFormat="1" applyFont="1" applyFill="1" applyBorder="1" applyAlignment="1" applyProtection="1">
      <alignment horizontal="center"/>
      <protection hidden="1"/>
    </xf>
    <xf numFmtId="169" fontId="8" fillId="0" borderId="36" xfId="52" applyNumberFormat="1" applyFont="1" applyFill="1" applyBorder="1" applyAlignment="1" applyProtection="1">
      <alignment horizontal="center"/>
      <protection hidden="1"/>
    </xf>
    <xf numFmtId="169" fontId="8" fillId="0" borderId="37" xfId="52" applyNumberFormat="1" applyFont="1" applyFill="1" applyBorder="1" applyAlignment="1" applyProtection="1">
      <alignment horizontal="center"/>
      <protection hidden="1"/>
    </xf>
    <xf numFmtId="0" fontId="8" fillId="0" borderId="0" xfId="52" applyFont="1" applyFill="1" applyBorder="1">
      <alignment/>
      <protection/>
    </xf>
    <xf numFmtId="165" fontId="8" fillId="0" borderId="31" xfId="53" applyNumberFormat="1" applyFont="1" applyFill="1" applyBorder="1" applyAlignment="1" applyProtection="1">
      <alignment/>
      <protection hidden="1"/>
    </xf>
    <xf numFmtId="165" fontId="8" fillId="0" borderId="32" xfId="53" applyNumberFormat="1" applyFont="1" applyFill="1" applyBorder="1" applyAlignment="1" applyProtection="1">
      <alignment/>
      <protection hidden="1"/>
    </xf>
    <xf numFmtId="166" fontId="8" fillId="0" borderId="31" xfId="52" applyNumberFormat="1" applyFont="1" applyFill="1" applyBorder="1" applyAlignment="1" applyProtection="1">
      <alignment/>
      <protection hidden="1"/>
    </xf>
    <xf numFmtId="167" fontId="8" fillId="0" borderId="32" xfId="53" applyNumberFormat="1" applyFont="1" applyFill="1" applyBorder="1" applyAlignment="1" applyProtection="1">
      <alignment/>
      <protection hidden="1"/>
    </xf>
    <xf numFmtId="169" fontId="8" fillId="0" borderId="39" xfId="52" applyNumberFormat="1" applyFont="1" applyFill="1" applyBorder="1" applyAlignment="1" applyProtection="1">
      <alignment horizontal="center"/>
      <protection hidden="1"/>
    </xf>
    <xf numFmtId="165" fontId="9" fillId="0" borderId="28" xfId="53" applyNumberFormat="1" applyFont="1" applyFill="1" applyBorder="1" applyAlignment="1" applyProtection="1">
      <alignment/>
      <protection hidden="1"/>
    </xf>
    <xf numFmtId="166" fontId="9" fillId="0" borderId="16" xfId="52" applyNumberFormat="1" applyFont="1" applyFill="1" applyBorder="1" applyAlignment="1" applyProtection="1">
      <alignment/>
      <protection hidden="1"/>
    </xf>
    <xf numFmtId="167" fontId="9" fillId="0" borderId="28" xfId="53" applyNumberFormat="1" applyFont="1" applyFill="1" applyBorder="1" applyAlignment="1" applyProtection="1">
      <alignment/>
      <protection hidden="1"/>
    </xf>
    <xf numFmtId="169" fontId="19" fillId="0" borderId="31" xfId="52" applyNumberFormat="1" applyFont="1" applyFill="1" applyBorder="1" applyAlignment="1" applyProtection="1">
      <alignment horizontal="center"/>
      <protection hidden="1"/>
    </xf>
    <xf numFmtId="169" fontId="19" fillId="0" borderId="16" xfId="52" applyNumberFormat="1" applyFont="1" applyFill="1" applyBorder="1" applyAlignment="1" applyProtection="1">
      <alignment horizontal="center"/>
      <protection hidden="1"/>
    </xf>
    <xf numFmtId="0" fontId="19" fillId="0" borderId="0" xfId="52" applyFont="1" applyFill="1">
      <alignment/>
      <protection/>
    </xf>
    <xf numFmtId="0" fontId="21" fillId="0" borderId="16" xfId="52" applyFont="1" applyFill="1" applyBorder="1" applyAlignment="1">
      <alignment wrapText="1"/>
      <protection/>
    </xf>
    <xf numFmtId="165" fontId="19" fillId="0" borderId="16" xfId="53" applyNumberFormat="1" applyFont="1" applyFill="1" applyBorder="1" applyAlignment="1" applyProtection="1">
      <alignment/>
      <protection hidden="1"/>
    </xf>
    <xf numFmtId="166" fontId="19" fillId="0" borderId="16" xfId="53" applyNumberFormat="1" applyFont="1" applyFill="1" applyBorder="1" applyAlignment="1" applyProtection="1">
      <alignment/>
      <protection hidden="1"/>
    </xf>
    <xf numFmtId="167" fontId="19" fillId="0" borderId="16" xfId="53" applyNumberFormat="1" applyFont="1" applyFill="1" applyBorder="1" applyAlignment="1" applyProtection="1">
      <alignment/>
      <protection hidden="1"/>
    </xf>
    <xf numFmtId="0" fontId="20" fillId="0" borderId="16" xfId="52" applyNumberFormat="1" applyFont="1" applyFill="1" applyBorder="1" applyAlignment="1">
      <alignment wrapText="1"/>
      <protection/>
    </xf>
    <xf numFmtId="0" fontId="8" fillId="0" borderId="16" xfId="52" applyNumberFormat="1" applyFont="1" applyFill="1" applyBorder="1" applyAlignment="1">
      <alignment wrapText="1"/>
      <protection/>
    </xf>
    <xf numFmtId="169" fontId="8" fillId="0" borderId="16" xfId="52" applyNumberFormat="1" applyFont="1" applyFill="1" applyBorder="1" applyAlignment="1">
      <alignment horizontal="center" wrapText="1"/>
      <protection/>
    </xf>
    <xf numFmtId="169" fontId="20" fillId="0" borderId="16" xfId="52" applyNumberFormat="1" applyFont="1" applyFill="1" applyBorder="1" applyAlignment="1">
      <alignment horizontal="center" wrapText="1"/>
      <protection/>
    </xf>
    <xf numFmtId="0" fontId="20" fillId="0" borderId="16" xfId="52" applyFont="1" applyFill="1" applyBorder="1" applyAlignment="1">
      <alignment wrapText="1"/>
      <protection/>
    </xf>
    <xf numFmtId="0" fontId="10" fillId="0" borderId="0" xfId="0" applyFont="1" applyFill="1" applyAlignment="1">
      <alignment horizontal="right"/>
    </xf>
    <xf numFmtId="0" fontId="8" fillId="0" borderId="40" xfId="52" applyNumberFormat="1" applyFont="1" applyFill="1" applyBorder="1" applyAlignment="1" applyProtection="1">
      <alignment horizontal="centerContinuous"/>
      <protection hidden="1"/>
    </xf>
    <xf numFmtId="0" fontId="8" fillId="0" borderId="41" xfId="52" applyNumberFormat="1" applyFont="1" applyFill="1" applyBorder="1" applyAlignment="1" applyProtection="1">
      <alignment horizontal="centerContinuous"/>
      <protection hidden="1"/>
    </xf>
    <xf numFmtId="4" fontId="9" fillId="0" borderId="22" xfId="52" applyNumberFormat="1" applyFont="1" applyFill="1" applyBorder="1" applyAlignment="1" applyProtection="1">
      <alignment horizontal="right"/>
      <protection hidden="1"/>
    </xf>
    <xf numFmtId="4" fontId="9" fillId="0" borderId="23" xfId="52" applyNumberFormat="1" applyFont="1" applyFill="1" applyBorder="1" applyAlignment="1" applyProtection="1">
      <alignment horizontal="center"/>
      <protection hidden="1"/>
    </xf>
    <xf numFmtId="0" fontId="8" fillId="0" borderId="0" xfId="52" applyFont="1" applyFill="1">
      <alignment/>
      <protection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21" xfId="52" applyNumberFormat="1" applyFont="1" applyFill="1" applyBorder="1" applyAlignment="1" applyProtection="1">
      <alignment horizontal="center"/>
      <protection hidden="1"/>
    </xf>
    <xf numFmtId="0" fontId="8" fillId="0" borderId="44" xfId="52" applyNumberFormat="1" applyFont="1" applyFill="1" applyBorder="1" applyAlignment="1" applyProtection="1">
      <alignment horizontal="center"/>
      <protection hidden="1"/>
    </xf>
    <xf numFmtId="0" fontId="8" fillId="0" borderId="41" xfId="52" applyNumberFormat="1" applyFont="1" applyFill="1" applyBorder="1" applyAlignment="1" applyProtection="1">
      <alignment horizontal="center"/>
      <protection hidden="1"/>
    </xf>
    <xf numFmtId="49" fontId="9" fillId="0" borderId="22" xfId="52" applyNumberFormat="1" applyFont="1" applyFill="1" applyBorder="1" applyAlignment="1" applyProtection="1">
      <alignment horizontal="right"/>
      <protection hidden="1"/>
    </xf>
    <xf numFmtId="2" fontId="9" fillId="0" borderId="22" xfId="52" applyNumberFormat="1" applyFont="1" applyFill="1" applyBorder="1" applyAlignment="1" applyProtection="1">
      <alignment horizontal="center"/>
      <protection hidden="1"/>
    </xf>
    <xf numFmtId="169" fontId="19" fillId="0" borderId="22" xfId="52" applyNumberFormat="1" applyFont="1" applyFill="1" applyBorder="1" applyAlignment="1" applyProtection="1">
      <alignment horizontal="center"/>
      <protection hidden="1"/>
    </xf>
    <xf numFmtId="169" fontId="19" fillId="0" borderId="45" xfId="52" applyNumberFormat="1" applyFont="1" applyFill="1" applyBorder="1" applyAlignment="1" applyProtection="1">
      <alignment horizontal="center"/>
      <protection hidden="1"/>
    </xf>
    <xf numFmtId="49" fontId="19" fillId="0" borderId="22" xfId="52" applyNumberFormat="1" applyFont="1" applyFill="1" applyBorder="1" applyAlignment="1" applyProtection="1">
      <alignment horizontal="right"/>
      <protection hidden="1"/>
    </xf>
    <xf numFmtId="169" fontId="9" fillId="0" borderId="46" xfId="52" applyNumberFormat="1" applyFont="1" applyFill="1" applyBorder="1" applyAlignment="1" applyProtection="1">
      <alignment horizontal="center"/>
      <protection hidden="1"/>
    </xf>
    <xf numFmtId="169" fontId="9" fillId="0" borderId="45" xfId="52" applyNumberFormat="1" applyFont="1" applyFill="1" applyBorder="1" applyAlignment="1" applyProtection="1">
      <alignment horizontal="center"/>
      <protection hidden="1"/>
    </xf>
    <xf numFmtId="169" fontId="9" fillId="0" borderId="47" xfId="52" applyNumberFormat="1" applyFont="1" applyFill="1" applyBorder="1" applyAlignment="1" applyProtection="1">
      <alignment horizontal="center"/>
      <protection hidden="1"/>
    </xf>
    <xf numFmtId="169" fontId="9" fillId="0" borderId="33" xfId="52" applyNumberFormat="1" applyFont="1" applyFill="1" applyBorder="1" applyAlignment="1" applyProtection="1">
      <alignment horizontal="center"/>
      <protection hidden="1"/>
    </xf>
    <xf numFmtId="169" fontId="9" fillId="0" borderId="48" xfId="52" applyNumberFormat="1" applyFont="1" applyFill="1" applyBorder="1" applyAlignment="1">
      <alignment horizontal="center"/>
      <protection/>
    </xf>
    <xf numFmtId="169" fontId="9" fillId="0" borderId="34" xfId="52" applyNumberFormat="1" applyFont="1" applyFill="1" applyBorder="1" applyAlignment="1">
      <alignment horizontal="center"/>
      <protection/>
    </xf>
    <xf numFmtId="169" fontId="8" fillId="0" borderId="19" xfId="52" applyNumberFormat="1" applyFont="1" applyFill="1" applyBorder="1" applyAlignment="1">
      <alignment horizontal="center"/>
      <protection/>
    </xf>
    <xf numFmtId="169" fontId="8" fillId="0" borderId="35" xfId="52" applyNumberFormat="1" applyFont="1" applyFill="1" applyBorder="1" applyAlignment="1">
      <alignment horizontal="center"/>
      <protection/>
    </xf>
    <xf numFmtId="169" fontId="8" fillId="0" borderId="48" xfId="52" applyNumberFormat="1" applyFont="1" applyFill="1" applyBorder="1" applyAlignment="1">
      <alignment horizontal="center"/>
      <protection/>
    </xf>
    <xf numFmtId="169" fontId="8" fillId="0" borderId="34" xfId="52" applyNumberFormat="1" applyFont="1" applyFill="1" applyBorder="1" applyAlignment="1">
      <alignment horizontal="center"/>
      <protection/>
    </xf>
    <xf numFmtId="169" fontId="9" fillId="0" borderId="49" xfId="52" applyNumberFormat="1" applyFont="1" applyFill="1" applyBorder="1" applyAlignment="1" applyProtection="1">
      <alignment horizontal="center"/>
      <protection hidden="1"/>
    </xf>
    <xf numFmtId="169" fontId="9" fillId="0" borderId="34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Fill="1">
      <alignment/>
      <protection/>
    </xf>
    <xf numFmtId="169" fontId="8" fillId="0" borderId="0" xfId="52" applyNumberFormat="1" applyFont="1" applyFill="1" applyBorder="1" applyAlignment="1">
      <alignment horizontal="center"/>
      <protection/>
    </xf>
    <xf numFmtId="169" fontId="9" fillId="0" borderId="0" xfId="52" applyNumberFormat="1" applyFont="1" applyFill="1" applyAlignment="1">
      <alignment horizontal="center"/>
      <protection/>
    </xf>
    <xf numFmtId="169" fontId="8" fillId="0" borderId="0" xfId="52" applyNumberFormat="1" applyFont="1" applyFill="1" applyAlignment="1">
      <alignment horizontal="center"/>
      <protection/>
    </xf>
    <xf numFmtId="166" fontId="9" fillId="0" borderId="16" xfId="53" applyNumberFormat="1" applyFont="1" applyFill="1" applyBorder="1" applyAlignment="1" applyProtection="1">
      <alignment horizontal="center"/>
      <protection hidden="1"/>
    </xf>
    <xf numFmtId="4" fontId="9" fillId="0" borderId="16" xfId="52" applyNumberFormat="1" applyFont="1" applyFill="1" applyBorder="1" applyAlignment="1">
      <alignment/>
      <protection/>
    </xf>
    <xf numFmtId="166" fontId="8" fillId="0" borderId="16" xfId="53" applyNumberFormat="1" applyFont="1" applyFill="1" applyBorder="1" applyAlignment="1" applyProtection="1">
      <alignment horizontal="center"/>
      <protection hidden="1"/>
    </xf>
    <xf numFmtId="4" fontId="8" fillId="0" borderId="16" xfId="52" applyNumberFormat="1" applyFont="1" applyFill="1" applyBorder="1" applyAlignment="1">
      <alignment/>
      <protection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6" fillId="0" borderId="0" xfId="52" applyFont="1" applyFill="1" applyAlignment="1">
      <alignment horizontal="right"/>
      <protection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52" applyFont="1" applyFill="1" applyAlignment="1">
      <alignment horizontal="right"/>
      <protection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0"/>
  <sheetViews>
    <sheetView workbookViewId="0" topLeftCell="A1">
      <selection activeCell="A60" sqref="A60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50"/>
      <c r="B2" s="50"/>
      <c r="G2" s="51"/>
      <c r="H2" s="51"/>
      <c r="I2" s="51"/>
      <c r="J2" s="314" t="s">
        <v>78</v>
      </c>
      <c r="K2" s="314"/>
      <c r="L2" s="314"/>
    </row>
    <row r="3" spans="1:12" ht="12.75" customHeight="1">
      <c r="A3" s="50"/>
      <c r="B3" s="50"/>
      <c r="G3" s="51"/>
      <c r="H3" s="51"/>
      <c r="I3" s="51"/>
      <c r="J3" s="315" t="s">
        <v>71</v>
      </c>
      <c r="K3" s="315"/>
      <c r="L3" s="315"/>
    </row>
    <row r="4" spans="1:12" ht="12.75" customHeight="1">
      <c r="A4" s="50"/>
      <c r="B4" s="50"/>
      <c r="G4" s="51"/>
      <c r="H4" s="51"/>
      <c r="I4" s="51"/>
      <c r="J4" s="315" t="s">
        <v>72</v>
      </c>
      <c r="K4" s="315"/>
      <c r="L4" s="315"/>
    </row>
    <row r="5" spans="1:12" ht="15">
      <c r="A5" s="50"/>
      <c r="B5" s="50"/>
      <c r="G5" s="51"/>
      <c r="H5" s="51"/>
      <c r="I5" s="51"/>
      <c r="J5" s="316" t="s">
        <v>62</v>
      </c>
      <c r="K5" s="316"/>
      <c r="L5" s="316"/>
    </row>
    <row r="6" spans="1:12" ht="12.75">
      <c r="A6" s="50"/>
      <c r="B6" s="50"/>
      <c r="G6" s="51"/>
      <c r="H6" s="51"/>
      <c r="I6" s="51"/>
      <c r="K6" s="40"/>
      <c r="L6" s="40"/>
    </row>
    <row r="7" spans="1:12" ht="12.75">
      <c r="A7" s="312" t="s">
        <v>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2.75" customHeight="1">
      <c r="A8" s="313" t="s">
        <v>88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1.2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</row>
    <row r="10" spans="1:12" s="3" customFormat="1" ht="12.75">
      <c r="A10" s="312" t="s">
        <v>57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52"/>
      <c r="L12" s="41" t="s">
        <v>15</v>
      </c>
      <c r="M12" s="38"/>
    </row>
    <row r="13" spans="1:13" s="3" customFormat="1" ht="130.5" customHeight="1">
      <c r="A13" s="125" t="s">
        <v>79</v>
      </c>
      <c r="B13" s="43" t="s">
        <v>85</v>
      </c>
      <c r="C13" s="11" t="s">
        <v>6</v>
      </c>
      <c r="D13" s="11" t="s">
        <v>12</v>
      </c>
      <c r="E13" s="11" t="s">
        <v>7</v>
      </c>
      <c r="F13" s="11" t="s">
        <v>8</v>
      </c>
      <c r="G13" s="11" t="s">
        <v>9</v>
      </c>
      <c r="H13" s="11" t="s">
        <v>10</v>
      </c>
      <c r="I13" s="11" t="s">
        <v>11</v>
      </c>
      <c r="J13" s="11" t="s">
        <v>80</v>
      </c>
      <c r="K13" s="12" t="s">
        <v>10</v>
      </c>
      <c r="L13" s="11" t="s">
        <v>13</v>
      </c>
      <c r="M13" s="39"/>
    </row>
    <row r="14" spans="1:12" s="4" customFormat="1" ht="16.5" customHeight="1" thickBot="1">
      <c r="A14" s="126">
        <v>1</v>
      </c>
      <c r="B14" s="128">
        <v>2</v>
      </c>
      <c r="C14" s="53">
        <v>3</v>
      </c>
      <c r="D14" s="53">
        <v>4</v>
      </c>
      <c r="E14" s="53">
        <v>5</v>
      </c>
      <c r="F14" s="53">
        <v>6</v>
      </c>
      <c r="G14" s="53">
        <v>6</v>
      </c>
      <c r="H14" s="53">
        <v>7</v>
      </c>
      <c r="I14" s="53">
        <v>8</v>
      </c>
      <c r="J14" s="53">
        <v>7</v>
      </c>
      <c r="K14" s="54">
        <v>8</v>
      </c>
      <c r="L14" s="53">
        <v>9</v>
      </c>
    </row>
    <row r="15" spans="1:15" s="6" customFormat="1" ht="22.5" customHeight="1" thickBot="1">
      <c r="A15" s="55" t="s">
        <v>1</v>
      </c>
      <c r="B15" s="127"/>
      <c r="C15" s="56"/>
      <c r="D15" s="56"/>
      <c r="E15" s="91"/>
      <c r="F15" s="56"/>
      <c r="G15" s="57" t="e">
        <f>SUM(H15:I15)</f>
        <v>#REF!</v>
      </c>
      <c r="H15" s="58" t="e">
        <f>#REF!+#REF!+#REF!+#REF!+#REF!+#REF!+#REF!+#REF!+#REF!</f>
        <v>#REF!</v>
      </c>
      <c r="I15" s="58" t="e">
        <f>#REF!+#REF!+#REF!+#REF!+#REF!+#REF!+#REF!+#REF!+#REF!</f>
        <v>#REF!</v>
      </c>
      <c r="J15" s="59"/>
      <c r="K15" s="59"/>
      <c r="L15" s="59"/>
      <c r="M15" s="35"/>
      <c r="N15" s="35"/>
      <c r="O15" s="35"/>
    </row>
    <row r="16" spans="1:15" s="6" customFormat="1" ht="22.5" customHeight="1" thickBot="1">
      <c r="A16" s="151" t="s">
        <v>81</v>
      </c>
      <c r="B16" s="127" t="s">
        <v>82</v>
      </c>
      <c r="C16" s="130"/>
      <c r="D16" s="130"/>
      <c r="E16" s="131"/>
      <c r="F16" s="130"/>
      <c r="G16" s="132"/>
      <c r="H16" s="133"/>
      <c r="I16" s="133"/>
      <c r="J16" s="134">
        <f>J17+J19+J22+J28+J29+J30+J37+J39+J41+J49+J52+J56+J70+J71+J82+J87</f>
        <v>27619.300000000003</v>
      </c>
      <c r="K16" s="134">
        <f>K17+K19+K22+K28+K29+K30+K41+K49+K52+K56+K70+K71+K82+K87</f>
        <v>27447.600000000002</v>
      </c>
      <c r="L16" s="134">
        <f>L38+L40</f>
        <v>171.7</v>
      </c>
      <c r="M16" s="35"/>
      <c r="N16" s="35"/>
      <c r="O16" s="35"/>
    </row>
    <row r="17" spans="1:13" s="6" customFormat="1" ht="38.25" customHeight="1" thickBot="1">
      <c r="A17" s="60" t="s">
        <v>2</v>
      </c>
      <c r="B17" s="129" t="s">
        <v>82</v>
      </c>
      <c r="C17" s="61">
        <v>1</v>
      </c>
      <c r="D17" s="61">
        <v>2</v>
      </c>
      <c r="E17" s="92">
        <v>0</v>
      </c>
      <c r="F17" s="62">
        <v>0</v>
      </c>
      <c r="G17" s="63">
        <f>SUM(H17:I17)</f>
        <v>1780000</v>
      </c>
      <c r="H17" s="64">
        <v>1780000</v>
      </c>
      <c r="I17" s="93"/>
      <c r="J17" s="65">
        <f>J18</f>
        <v>1480</v>
      </c>
      <c r="K17" s="65">
        <f>K18</f>
        <v>1480</v>
      </c>
      <c r="L17" s="66">
        <v>0</v>
      </c>
      <c r="M17" s="35"/>
    </row>
    <row r="18" spans="1:12" ht="28.5" customHeight="1" thickBot="1">
      <c r="A18" s="67" t="s">
        <v>3</v>
      </c>
      <c r="B18" s="129" t="s">
        <v>82</v>
      </c>
      <c r="C18" s="68">
        <v>1</v>
      </c>
      <c r="D18" s="68">
        <v>2</v>
      </c>
      <c r="E18" s="94">
        <v>20301</v>
      </c>
      <c r="F18" s="69">
        <v>121</v>
      </c>
      <c r="G18" s="70">
        <f>SUM(H18:I18)</f>
        <v>1780000</v>
      </c>
      <c r="H18" s="71">
        <v>1780000</v>
      </c>
      <c r="I18" s="95"/>
      <c r="J18" s="72">
        <v>1480</v>
      </c>
      <c r="K18" s="73">
        <v>1480</v>
      </c>
      <c r="L18" s="73">
        <v>0</v>
      </c>
    </row>
    <row r="19" spans="1:12" ht="28.5" customHeight="1" thickBot="1">
      <c r="A19" s="121" t="s">
        <v>73</v>
      </c>
      <c r="B19" s="129" t="s">
        <v>82</v>
      </c>
      <c r="C19" s="122">
        <v>1</v>
      </c>
      <c r="D19" s="122">
        <v>3</v>
      </c>
      <c r="E19" s="96">
        <v>21201</v>
      </c>
      <c r="F19" s="123">
        <v>0</v>
      </c>
      <c r="G19" s="77"/>
      <c r="H19" s="124"/>
      <c r="I19" s="97"/>
      <c r="J19" s="79">
        <f>J20+J21</f>
        <v>1580</v>
      </c>
      <c r="K19" s="79">
        <f>K20+K21</f>
        <v>1580</v>
      </c>
      <c r="L19" s="84">
        <v>0</v>
      </c>
    </row>
    <row r="20" spans="1:12" ht="28.5" customHeight="1" thickBot="1">
      <c r="A20" s="67" t="s">
        <v>73</v>
      </c>
      <c r="B20" s="129" t="s">
        <v>82</v>
      </c>
      <c r="C20" s="68">
        <v>1</v>
      </c>
      <c r="D20" s="68">
        <v>3</v>
      </c>
      <c r="E20" s="94">
        <v>21201</v>
      </c>
      <c r="F20" s="69">
        <v>121</v>
      </c>
      <c r="G20" s="70"/>
      <c r="H20" s="71"/>
      <c r="I20" s="95"/>
      <c r="J20" s="72">
        <v>1480</v>
      </c>
      <c r="K20" s="73">
        <v>1480</v>
      </c>
      <c r="L20" s="73">
        <v>0</v>
      </c>
    </row>
    <row r="21" spans="1:12" ht="28.5" customHeight="1" thickBot="1">
      <c r="A21" s="67" t="s">
        <v>73</v>
      </c>
      <c r="B21" s="129" t="s">
        <v>82</v>
      </c>
      <c r="C21" s="68">
        <v>1</v>
      </c>
      <c r="D21" s="68">
        <v>3</v>
      </c>
      <c r="E21" s="94">
        <v>21201</v>
      </c>
      <c r="F21" s="69">
        <v>122</v>
      </c>
      <c r="G21" s="70"/>
      <c r="H21" s="71"/>
      <c r="I21" s="95"/>
      <c r="J21" s="72">
        <v>100</v>
      </c>
      <c r="K21" s="73">
        <v>100</v>
      </c>
      <c r="L21" s="73">
        <v>0</v>
      </c>
    </row>
    <row r="22" spans="1:12" s="6" customFormat="1" ht="21" customHeight="1" thickBot="1">
      <c r="A22" s="74" t="s">
        <v>16</v>
      </c>
      <c r="B22" s="129" t="s">
        <v>82</v>
      </c>
      <c r="C22" s="75">
        <v>1</v>
      </c>
      <c r="D22" s="75">
        <v>4</v>
      </c>
      <c r="E22" s="96">
        <v>0</v>
      </c>
      <c r="F22" s="76">
        <v>0</v>
      </c>
      <c r="G22" s="77"/>
      <c r="H22" s="78"/>
      <c r="I22" s="97"/>
      <c r="J22" s="79">
        <f>J23+J24+J25+J26+J27</f>
        <v>9600.6</v>
      </c>
      <c r="K22" s="79">
        <f>K23+K24+K25+K26+K27</f>
        <v>9600.6</v>
      </c>
      <c r="L22" s="79">
        <v>0</v>
      </c>
    </row>
    <row r="23" spans="1:12" s="6" customFormat="1" ht="21" customHeight="1" thickBot="1">
      <c r="A23" s="80" t="s">
        <v>16</v>
      </c>
      <c r="B23" s="129" t="s">
        <v>82</v>
      </c>
      <c r="C23" s="81">
        <v>1</v>
      </c>
      <c r="D23" s="81">
        <v>4</v>
      </c>
      <c r="E23" s="94">
        <v>20401</v>
      </c>
      <c r="F23" s="82">
        <v>121</v>
      </c>
      <c r="G23" s="77"/>
      <c r="H23" s="78"/>
      <c r="I23" s="97"/>
      <c r="J23" s="72">
        <v>4700</v>
      </c>
      <c r="K23" s="72">
        <v>4700</v>
      </c>
      <c r="L23" s="79">
        <v>0</v>
      </c>
    </row>
    <row r="24" spans="1:12" s="6" customFormat="1" ht="21" customHeight="1" thickBot="1">
      <c r="A24" s="80" t="s">
        <v>16</v>
      </c>
      <c r="B24" s="129" t="s">
        <v>82</v>
      </c>
      <c r="C24" s="81">
        <v>1</v>
      </c>
      <c r="D24" s="81">
        <v>4</v>
      </c>
      <c r="E24" s="94">
        <v>20401</v>
      </c>
      <c r="F24" s="82">
        <v>122</v>
      </c>
      <c r="G24" s="77"/>
      <c r="H24" s="78"/>
      <c r="I24" s="97"/>
      <c r="J24" s="72">
        <v>350</v>
      </c>
      <c r="K24" s="72">
        <v>350</v>
      </c>
      <c r="L24" s="79">
        <v>0</v>
      </c>
    </row>
    <row r="25" spans="1:12" s="6" customFormat="1" ht="21" customHeight="1" thickBot="1">
      <c r="A25" s="80" t="s">
        <v>16</v>
      </c>
      <c r="B25" s="129" t="s">
        <v>82</v>
      </c>
      <c r="C25" s="81">
        <v>1</v>
      </c>
      <c r="D25" s="81">
        <v>4</v>
      </c>
      <c r="E25" s="94">
        <v>20402</v>
      </c>
      <c r="F25" s="82">
        <v>121</v>
      </c>
      <c r="G25" s="77"/>
      <c r="H25" s="78"/>
      <c r="I25" s="97"/>
      <c r="J25" s="72">
        <v>3300</v>
      </c>
      <c r="K25" s="72">
        <v>3300</v>
      </c>
      <c r="L25" s="79">
        <v>0</v>
      </c>
    </row>
    <row r="26" spans="1:12" s="6" customFormat="1" ht="21" customHeight="1" thickBot="1">
      <c r="A26" s="80" t="s">
        <v>16</v>
      </c>
      <c r="B26" s="129" t="s">
        <v>82</v>
      </c>
      <c r="C26" s="81">
        <v>1</v>
      </c>
      <c r="D26" s="81">
        <v>4</v>
      </c>
      <c r="E26" s="94">
        <v>20402</v>
      </c>
      <c r="F26" s="82">
        <v>122</v>
      </c>
      <c r="G26" s="77"/>
      <c r="H26" s="78"/>
      <c r="I26" s="97"/>
      <c r="J26" s="72">
        <v>200</v>
      </c>
      <c r="K26" s="72">
        <v>200</v>
      </c>
      <c r="L26" s="79">
        <v>0</v>
      </c>
    </row>
    <row r="27" spans="1:12" s="6" customFormat="1" ht="18.75" customHeight="1" thickBot="1">
      <c r="A27" s="80" t="s">
        <v>16</v>
      </c>
      <c r="B27" s="129" t="s">
        <v>82</v>
      </c>
      <c r="C27" s="81">
        <v>1</v>
      </c>
      <c r="D27" s="81">
        <v>4</v>
      </c>
      <c r="E27" s="98">
        <v>20403</v>
      </c>
      <c r="F27" s="82">
        <v>244</v>
      </c>
      <c r="G27" s="95"/>
      <c r="H27" s="95"/>
      <c r="I27" s="95"/>
      <c r="J27" s="73">
        <v>1050.6</v>
      </c>
      <c r="K27" s="73">
        <v>1050.6</v>
      </c>
      <c r="L27" s="73">
        <v>0</v>
      </c>
    </row>
    <row r="28" spans="1:12" s="6" customFormat="1" ht="18.75" customHeight="1" thickBot="1">
      <c r="A28" s="83" t="s">
        <v>74</v>
      </c>
      <c r="B28" s="129" t="s">
        <v>82</v>
      </c>
      <c r="C28" s="75">
        <v>1</v>
      </c>
      <c r="D28" s="75">
        <v>7</v>
      </c>
      <c r="E28" s="99">
        <v>200002</v>
      </c>
      <c r="F28" s="76">
        <v>852</v>
      </c>
      <c r="G28" s="97"/>
      <c r="H28" s="97"/>
      <c r="I28" s="97"/>
      <c r="J28" s="84">
        <v>85</v>
      </c>
      <c r="K28" s="84">
        <v>85</v>
      </c>
      <c r="L28" s="84">
        <v>0</v>
      </c>
    </row>
    <row r="29" spans="1:22" ht="19.5" customHeight="1" thickBot="1">
      <c r="A29" s="83" t="s">
        <v>48</v>
      </c>
      <c r="B29" s="129" t="s">
        <v>82</v>
      </c>
      <c r="C29" s="75">
        <v>1</v>
      </c>
      <c r="D29" s="75">
        <v>11</v>
      </c>
      <c r="E29" s="99">
        <v>700500</v>
      </c>
      <c r="F29" s="76">
        <v>870</v>
      </c>
      <c r="G29" s="97"/>
      <c r="H29" s="97"/>
      <c r="I29" s="97"/>
      <c r="J29" s="84">
        <v>100</v>
      </c>
      <c r="K29" s="84">
        <f>J29</f>
        <v>100</v>
      </c>
      <c r="L29" s="84">
        <v>0</v>
      </c>
      <c r="M29"/>
      <c r="N29"/>
      <c r="O29"/>
      <c r="P29"/>
      <c r="Q29"/>
      <c r="R29"/>
      <c r="S29"/>
      <c r="T29"/>
      <c r="U29"/>
      <c r="V29"/>
    </row>
    <row r="30" spans="1:22" s="6" customFormat="1" ht="21" customHeight="1" thickBot="1">
      <c r="A30" s="83" t="s">
        <v>63</v>
      </c>
      <c r="B30" s="129" t="s">
        <v>82</v>
      </c>
      <c r="C30" s="75">
        <v>1</v>
      </c>
      <c r="D30" s="75">
        <v>13</v>
      </c>
      <c r="E30" s="99">
        <v>0</v>
      </c>
      <c r="F30" s="76">
        <v>0</v>
      </c>
      <c r="G30" s="97"/>
      <c r="H30" s="97"/>
      <c r="I30" s="97"/>
      <c r="J30" s="84">
        <f>J31+J32+J33+J34+J35+J36</f>
        <v>30</v>
      </c>
      <c r="K30" s="84">
        <f>J30</f>
        <v>30</v>
      </c>
      <c r="L30" s="84">
        <v>0</v>
      </c>
      <c r="M30"/>
      <c r="N30"/>
      <c r="O30"/>
      <c r="P30"/>
      <c r="Q30"/>
      <c r="R30"/>
      <c r="S30"/>
      <c r="T30"/>
      <c r="U30"/>
      <c r="V30"/>
    </row>
    <row r="31" spans="1:22" ht="48.75" customHeight="1" thickBot="1">
      <c r="A31" s="80" t="s">
        <v>51</v>
      </c>
      <c r="B31" s="129" t="s">
        <v>82</v>
      </c>
      <c r="C31" s="81">
        <v>1</v>
      </c>
      <c r="D31" s="81">
        <v>13</v>
      </c>
      <c r="E31" s="98">
        <v>920300</v>
      </c>
      <c r="F31" s="82">
        <v>244</v>
      </c>
      <c r="G31" s="95"/>
      <c r="H31" s="95"/>
      <c r="I31" s="95"/>
      <c r="J31" s="73">
        <v>5</v>
      </c>
      <c r="K31" s="73">
        <v>5</v>
      </c>
      <c r="L31" s="73">
        <v>0</v>
      </c>
      <c r="M31"/>
      <c r="N31"/>
      <c r="O31"/>
      <c r="P31"/>
      <c r="Q31"/>
      <c r="R31"/>
      <c r="S31"/>
      <c r="T31"/>
      <c r="U31"/>
      <c r="V31"/>
    </row>
    <row r="32" spans="1:22" s="6" customFormat="1" ht="56.25" customHeight="1" thickBot="1">
      <c r="A32" s="80" t="s">
        <v>27</v>
      </c>
      <c r="B32" s="129" t="s">
        <v>82</v>
      </c>
      <c r="C32" s="81">
        <v>1</v>
      </c>
      <c r="D32" s="81">
        <v>13</v>
      </c>
      <c r="E32" s="98">
        <v>920300</v>
      </c>
      <c r="F32" s="82">
        <v>244</v>
      </c>
      <c r="G32" s="95"/>
      <c r="H32" s="95"/>
      <c r="I32" s="95"/>
      <c r="J32" s="73">
        <v>5</v>
      </c>
      <c r="K32" s="73">
        <v>5</v>
      </c>
      <c r="L32" s="73">
        <v>0</v>
      </c>
      <c r="M32"/>
      <c r="N32"/>
      <c r="O32"/>
      <c r="P32"/>
      <c r="Q32"/>
      <c r="R32"/>
      <c r="S32"/>
      <c r="T32"/>
      <c r="U32"/>
      <c r="V32"/>
    </row>
    <row r="33" spans="1:22" ht="75.75" customHeight="1" thickBot="1">
      <c r="A33" s="80" t="s">
        <v>28</v>
      </c>
      <c r="B33" s="129" t="s">
        <v>82</v>
      </c>
      <c r="C33" s="81">
        <v>1</v>
      </c>
      <c r="D33" s="81">
        <v>13</v>
      </c>
      <c r="E33" s="98">
        <v>920300</v>
      </c>
      <c r="F33" s="82">
        <v>244</v>
      </c>
      <c r="G33" s="95"/>
      <c r="H33" s="95"/>
      <c r="I33" s="95"/>
      <c r="J33" s="73">
        <v>5</v>
      </c>
      <c r="K33" s="73">
        <v>5</v>
      </c>
      <c r="L33" s="73">
        <v>0</v>
      </c>
      <c r="M33"/>
      <c r="N33"/>
      <c r="O33"/>
      <c r="P33"/>
      <c r="Q33"/>
      <c r="R33"/>
      <c r="S33"/>
      <c r="T33"/>
      <c r="U33"/>
      <c r="V33"/>
    </row>
    <row r="34" spans="1:22" ht="34.5" customHeight="1" thickBot="1">
      <c r="A34" s="80" t="s">
        <v>29</v>
      </c>
      <c r="B34" s="129" t="s">
        <v>82</v>
      </c>
      <c r="C34" s="81">
        <v>1</v>
      </c>
      <c r="D34" s="81">
        <v>13</v>
      </c>
      <c r="E34" s="98">
        <v>920300</v>
      </c>
      <c r="F34" s="82">
        <v>244</v>
      </c>
      <c r="G34" s="95"/>
      <c r="H34" s="95"/>
      <c r="I34" s="95"/>
      <c r="J34" s="73">
        <v>5</v>
      </c>
      <c r="K34" s="73">
        <v>5</v>
      </c>
      <c r="L34" s="73">
        <v>0</v>
      </c>
      <c r="M34"/>
      <c r="N34"/>
      <c r="O34"/>
      <c r="P34"/>
      <c r="Q34"/>
      <c r="R34"/>
      <c r="S34"/>
      <c r="T34"/>
      <c r="U34"/>
      <c r="V34"/>
    </row>
    <row r="35" spans="1:22" ht="52.5" customHeight="1" thickBot="1">
      <c r="A35" s="80" t="s">
        <v>30</v>
      </c>
      <c r="B35" s="129" t="s">
        <v>82</v>
      </c>
      <c r="C35" s="81">
        <v>1</v>
      </c>
      <c r="D35" s="81">
        <v>13</v>
      </c>
      <c r="E35" s="98">
        <v>920300</v>
      </c>
      <c r="F35" s="82">
        <v>244</v>
      </c>
      <c r="G35" s="95"/>
      <c r="H35" s="95"/>
      <c r="I35" s="95"/>
      <c r="J35" s="73">
        <v>5</v>
      </c>
      <c r="K35" s="73">
        <v>5</v>
      </c>
      <c r="L35" s="73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 thickBot="1">
      <c r="A36" s="80" t="s">
        <v>17</v>
      </c>
      <c r="B36" s="129" t="s">
        <v>82</v>
      </c>
      <c r="C36" s="81">
        <v>1</v>
      </c>
      <c r="D36" s="81">
        <v>13</v>
      </c>
      <c r="E36" s="98">
        <v>920300</v>
      </c>
      <c r="F36" s="82">
        <v>244</v>
      </c>
      <c r="G36" s="95"/>
      <c r="H36" s="95"/>
      <c r="I36" s="95"/>
      <c r="J36" s="85">
        <v>5</v>
      </c>
      <c r="K36" s="85">
        <v>5</v>
      </c>
      <c r="L36" s="73">
        <v>0</v>
      </c>
      <c r="M36"/>
      <c r="N36"/>
      <c r="O36"/>
      <c r="P36"/>
      <c r="Q36"/>
      <c r="R36"/>
      <c r="S36"/>
      <c r="T36"/>
      <c r="U36"/>
      <c r="V36"/>
    </row>
    <row r="37" spans="1:22" s="6" customFormat="1" ht="27" customHeight="1" thickBot="1">
      <c r="A37" s="86" t="s">
        <v>18</v>
      </c>
      <c r="B37" s="129" t="s">
        <v>82</v>
      </c>
      <c r="C37" s="75">
        <v>2</v>
      </c>
      <c r="D37" s="75">
        <v>0</v>
      </c>
      <c r="E37" s="99">
        <v>0</v>
      </c>
      <c r="F37" s="76">
        <v>0</v>
      </c>
      <c r="G37" s="95"/>
      <c r="H37" s="95"/>
      <c r="I37" s="95"/>
      <c r="J37" s="84">
        <f>J38</f>
        <v>140.7</v>
      </c>
      <c r="K37" s="84">
        <v>0</v>
      </c>
      <c r="L37" s="84">
        <f>L38</f>
        <v>140.7</v>
      </c>
      <c r="M37"/>
      <c r="N37"/>
      <c r="O37"/>
      <c r="P37"/>
      <c r="Q37"/>
      <c r="R37"/>
      <c r="S37"/>
      <c r="T37"/>
      <c r="U37"/>
      <c r="V37"/>
    </row>
    <row r="38" spans="1:22" s="6" customFormat="1" ht="42" customHeight="1" thickBot="1">
      <c r="A38" s="80" t="s">
        <v>19</v>
      </c>
      <c r="B38" s="129" t="s">
        <v>82</v>
      </c>
      <c r="C38" s="81">
        <v>2</v>
      </c>
      <c r="D38" s="81">
        <v>3</v>
      </c>
      <c r="E38" s="98">
        <v>13600</v>
      </c>
      <c r="F38" s="82">
        <v>121</v>
      </c>
      <c r="G38" s="95"/>
      <c r="H38" s="95"/>
      <c r="I38" s="95"/>
      <c r="J38" s="73">
        <v>140.7</v>
      </c>
      <c r="K38" s="73">
        <v>0</v>
      </c>
      <c r="L38" s="73">
        <f>J38</f>
        <v>140.7</v>
      </c>
      <c r="M38"/>
      <c r="N38"/>
      <c r="O38"/>
      <c r="P38"/>
      <c r="Q38"/>
      <c r="R38"/>
      <c r="S38"/>
      <c r="T38"/>
      <c r="U38"/>
      <c r="V38"/>
    </row>
    <row r="39" spans="1:22" s="6" customFormat="1" ht="38.25" customHeight="1" thickBot="1">
      <c r="A39" s="83" t="s">
        <v>31</v>
      </c>
      <c r="B39" s="129" t="s">
        <v>82</v>
      </c>
      <c r="C39" s="75">
        <v>3</v>
      </c>
      <c r="D39" s="75">
        <v>4</v>
      </c>
      <c r="E39" s="99">
        <v>0</v>
      </c>
      <c r="F39" s="76">
        <v>0</v>
      </c>
      <c r="G39" s="97"/>
      <c r="H39" s="97"/>
      <c r="I39" s="97"/>
      <c r="J39" s="84">
        <f>J40</f>
        <v>31</v>
      </c>
      <c r="K39" s="84">
        <v>0</v>
      </c>
      <c r="L39" s="84">
        <f>J39</f>
        <v>31</v>
      </c>
      <c r="M39"/>
      <c r="N39"/>
      <c r="O39"/>
      <c r="P39"/>
      <c r="Q39"/>
      <c r="R39"/>
      <c r="S39"/>
      <c r="T39"/>
      <c r="U39"/>
      <c r="V39"/>
    </row>
    <row r="40" spans="1:22" s="6" customFormat="1" ht="48" customHeight="1" thickBot="1">
      <c r="A40" s="80" t="s">
        <v>31</v>
      </c>
      <c r="B40" s="129" t="s">
        <v>82</v>
      </c>
      <c r="C40" s="81">
        <v>3</v>
      </c>
      <c r="D40" s="81">
        <v>4</v>
      </c>
      <c r="E40" s="98">
        <v>13801</v>
      </c>
      <c r="F40" s="82">
        <v>244</v>
      </c>
      <c r="G40" s="87"/>
      <c r="H40" s="87"/>
      <c r="I40" s="87"/>
      <c r="J40" s="88">
        <v>31</v>
      </c>
      <c r="K40" s="88">
        <v>0</v>
      </c>
      <c r="L40" s="84">
        <f>J40</f>
        <v>31</v>
      </c>
      <c r="M40"/>
      <c r="N40"/>
      <c r="O40"/>
      <c r="P40"/>
      <c r="Q40"/>
      <c r="R40"/>
      <c r="S40"/>
      <c r="T40"/>
      <c r="U40"/>
      <c r="V40"/>
    </row>
    <row r="41" spans="1:22" ht="27" customHeight="1" thickBot="1">
      <c r="A41" s="83" t="s">
        <v>32</v>
      </c>
      <c r="B41" s="129" t="s">
        <v>82</v>
      </c>
      <c r="C41" s="75">
        <v>3</v>
      </c>
      <c r="D41" s="75">
        <v>9</v>
      </c>
      <c r="E41" s="99">
        <v>0</v>
      </c>
      <c r="F41" s="76">
        <v>0</v>
      </c>
      <c r="G41" s="95"/>
      <c r="H41" s="95"/>
      <c r="I41" s="95"/>
      <c r="J41" s="84">
        <f>J42+J43+J44+J45+J46+J47+J48</f>
        <v>250</v>
      </c>
      <c r="K41" s="84">
        <f>K42+K43+K44+K45+K46+K47+K48</f>
        <v>250</v>
      </c>
      <c r="L41" s="73">
        <v>0</v>
      </c>
      <c r="M41"/>
      <c r="N41"/>
      <c r="O41"/>
      <c r="P41"/>
      <c r="Q41"/>
      <c r="R41"/>
      <c r="S41"/>
      <c r="T41"/>
      <c r="U41"/>
      <c r="V41"/>
    </row>
    <row r="42" spans="1:22" ht="26.25" customHeight="1" thickBot="1">
      <c r="A42" s="80" t="s">
        <v>33</v>
      </c>
      <c r="B42" s="129" t="s">
        <v>82</v>
      </c>
      <c r="C42" s="81">
        <v>3</v>
      </c>
      <c r="D42" s="81">
        <v>9</v>
      </c>
      <c r="E42" s="98">
        <v>2180100</v>
      </c>
      <c r="F42" s="82">
        <v>244</v>
      </c>
      <c r="G42" s="95"/>
      <c r="H42" s="95"/>
      <c r="I42" s="95"/>
      <c r="J42" s="73">
        <v>10</v>
      </c>
      <c r="K42" s="73">
        <v>10</v>
      </c>
      <c r="L42" s="73">
        <v>0</v>
      </c>
      <c r="M42"/>
      <c r="N42"/>
      <c r="O42"/>
      <c r="P42"/>
      <c r="Q42"/>
      <c r="R42"/>
      <c r="S42"/>
      <c r="T42"/>
      <c r="U42"/>
      <c r="V42"/>
    </row>
    <row r="43" spans="1:22" ht="63.75" customHeight="1" thickBot="1">
      <c r="A43" s="80" t="s">
        <v>34</v>
      </c>
      <c r="B43" s="129" t="s">
        <v>82</v>
      </c>
      <c r="C43" s="81">
        <v>3</v>
      </c>
      <c r="D43" s="81">
        <v>9</v>
      </c>
      <c r="E43" s="98">
        <v>2180100</v>
      </c>
      <c r="F43" s="82">
        <v>244</v>
      </c>
      <c r="G43" s="95"/>
      <c r="H43" s="95"/>
      <c r="I43" s="95"/>
      <c r="J43" s="73">
        <v>10</v>
      </c>
      <c r="K43" s="73">
        <v>10</v>
      </c>
      <c r="L43" s="73">
        <v>0</v>
      </c>
      <c r="M43"/>
      <c r="N43"/>
      <c r="O43"/>
      <c r="P43"/>
      <c r="Q43"/>
      <c r="R43"/>
      <c r="S43"/>
      <c r="T43"/>
      <c r="U43"/>
      <c r="V43"/>
    </row>
    <row r="44" spans="1:22" ht="33.75" customHeight="1" thickBot="1">
      <c r="A44" s="80" t="s">
        <v>35</v>
      </c>
      <c r="B44" s="129" t="s">
        <v>82</v>
      </c>
      <c r="C44" s="81">
        <v>3</v>
      </c>
      <c r="D44" s="81">
        <v>9</v>
      </c>
      <c r="E44" s="98">
        <v>2180100</v>
      </c>
      <c r="F44" s="82">
        <v>244</v>
      </c>
      <c r="G44" s="95"/>
      <c r="H44" s="95"/>
      <c r="I44" s="95"/>
      <c r="J44" s="73">
        <v>90</v>
      </c>
      <c r="K44" s="73">
        <v>90</v>
      </c>
      <c r="L44" s="73">
        <v>0</v>
      </c>
      <c r="M44"/>
      <c r="N44"/>
      <c r="O44"/>
      <c r="P44"/>
      <c r="Q44"/>
      <c r="R44"/>
      <c r="S44"/>
      <c r="T44"/>
      <c r="U44"/>
      <c r="V44"/>
    </row>
    <row r="45" spans="1:22" ht="39.75" customHeight="1" thickBot="1">
      <c r="A45" s="80" t="s">
        <v>36</v>
      </c>
      <c r="B45" s="129" t="s">
        <v>82</v>
      </c>
      <c r="C45" s="81">
        <v>3</v>
      </c>
      <c r="D45" s="81">
        <v>9</v>
      </c>
      <c r="E45" s="98">
        <v>2180100</v>
      </c>
      <c r="F45" s="82">
        <v>244</v>
      </c>
      <c r="G45" s="95"/>
      <c r="H45" s="95"/>
      <c r="I45" s="95"/>
      <c r="J45" s="73">
        <v>30</v>
      </c>
      <c r="K45" s="73">
        <v>30</v>
      </c>
      <c r="L45" s="73">
        <v>0</v>
      </c>
      <c r="M45"/>
      <c r="N45"/>
      <c r="O45"/>
      <c r="P45"/>
      <c r="Q45"/>
      <c r="R45"/>
      <c r="S45"/>
      <c r="T45"/>
      <c r="U45"/>
      <c r="V45"/>
    </row>
    <row r="46" spans="1:22" ht="53.25" customHeight="1" thickBot="1">
      <c r="A46" s="80" t="s">
        <v>37</v>
      </c>
      <c r="B46" s="129" t="s">
        <v>82</v>
      </c>
      <c r="C46" s="81">
        <v>3</v>
      </c>
      <c r="D46" s="81">
        <v>9</v>
      </c>
      <c r="E46" s="98">
        <v>2180100</v>
      </c>
      <c r="F46" s="82">
        <v>244</v>
      </c>
      <c r="G46" s="95"/>
      <c r="H46" s="95"/>
      <c r="I46" s="95"/>
      <c r="J46" s="73">
        <v>10</v>
      </c>
      <c r="K46" s="73">
        <v>10</v>
      </c>
      <c r="L46" s="73">
        <v>0</v>
      </c>
      <c r="M46"/>
      <c r="N46"/>
      <c r="O46"/>
      <c r="P46"/>
      <c r="Q46"/>
      <c r="R46"/>
      <c r="S46"/>
      <c r="T46"/>
      <c r="U46"/>
      <c r="V46"/>
    </row>
    <row r="47" spans="1:22" ht="33" customHeight="1" thickBot="1">
      <c r="A47" s="80" t="s">
        <v>20</v>
      </c>
      <c r="B47" s="129" t="s">
        <v>82</v>
      </c>
      <c r="C47" s="81">
        <v>3</v>
      </c>
      <c r="D47" s="81">
        <v>9</v>
      </c>
      <c r="E47" s="98">
        <v>2180100</v>
      </c>
      <c r="F47" s="82">
        <v>244</v>
      </c>
      <c r="G47" s="95"/>
      <c r="H47" s="95"/>
      <c r="I47" s="95"/>
      <c r="J47" s="73">
        <v>70</v>
      </c>
      <c r="K47" s="73">
        <v>70</v>
      </c>
      <c r="L47" s="73">
        <v>0</v>
      </c>
      <c r="M47"/>
      <c r="N47"/>
      <c r="O47"/>
      <c r="P47"/>
      <c r="Q47"/>
      <c r="R47"/>
      <c r="S47"/>
      <c r="T47"/>
      <c r="U47"/>
      <c r="V47"/>
    </row>
    <row r="48" spans="1:22" ht="21.75" customHeight="1" thickBot="1">
      <c r="A48" s="80" t="s">
        <v>70</v>
      </c>
      <c r="B48" s="129" t="s">
        <v>82</v>
      </c>
      <c r="C48" s="81">
        <v>3</v>
      </c>
      <c r="D48" s="81">
        <v>9</v>
      </c>
      <c r="E48" s="98">
        <v>2190100</v>
      </c>
      <c r="F48" s="82">
        <v>244</v>
      </c>
      <c r="G48" s="95"/>
      <c r="H48" s="95"/>
      <c r="I48" s="95"/>
      <c r="J48" s="73">
        <v>30</v>
      </c>
      <c r="K48" s="73">
        <v>30</v>
      </c>
      <c r="L48" s="73">
        <v>0</v>
      </c>
      <c r="M48"/>
      <c r="N48"/>
      <c r="O48"/>
      <c r="P48"/>
      <c r="Q48"/>
      <c r="R48"/>
      <c r="S48"/>
      <c r="T48"/>
      <c r="U48"/>
      <c r="V48"/>
    </row>
    <row r="49" spans="1:22" ht="42" customHeight="1" thickBot="1">
      <c r="A49" s="83" t="s">
        <v>64</v>
      </c>
      <c r="B49" s="129" t="s">
        <v>82</v>
      </c>
      <c r="C49" s="75">
        <v>3</v>
      </c>
      <c r="D49" s="75">
        <v>14</v>
      </c>
      <c r="E49" s="99">
        <v>0</v>
      </c>
      <c r="F49" s="76">
        <v>0</v>
      </c>
      <c r="G49" s="97"/>
      <c r="H49" s="97"/>
      <c r="I49" s="97"/>
      <c r="J49" s="84">
        <f>J50+J51</f>
        <v>107.1</v>
      </c>
      <c r="K49" s="84">
        <f>K50+K51</f>
        <v>107.1</v>
      </c>
      <c r="L49" s="84">
        <v>0</v>
      </c>
      <c r="M49"/>
      <c r="N49"/>
      <c r="O49"/>
      <c r="P49"/>
      <c r="Q49"/>
      <c r="R49"/>
      <c r="S49"/>
      <c r="T49"/>
      <c r="U49"/>
      <c r="V49"/>
    </row>
    <row r="50" spans="1:22" ht="26.25" customHeight="1" thickBot="1">
      <c r="A50" s="80" t="s">
        <v>65</v>
      </c>
      <c r="B50" s="129" t="s">
        <v>82</v>
      </c>
      <c r="C50" s="81">
        <v>3</v>
      </c>
      <c r="D50" s="81">
        <v>14</v>
      </c>
      <c r="E50" s="98">
        <v>5222501</v>
      </c>
      <c r="F50" s="82">
        <v>244</v>
      </c>
      <c r="G50" s="95"/>
      <c r="H50" s="95"/>
      <c r="I50" s="95"/>
      <c r="J50" s="73">
        <v>7</v>
      </c>
      <c r="K50" s="73">
        <v>7</v>
      </c>
      <c r="L50" s="73">
        <v>0</v>
      </c>
      <c r="M50"/>
      <c r="N50"/>
      <c r="O50"/>
      <c r="P50"/>
      <c r="Q50"/>
      <c r="R50"/>
      <c r="S50"/>
      <c r="T50"/>
      <c r="U50"/>
      <c r="V50"/>
    </row>
    <row r="51" spans="1:22" ht="38.25" customHeight="1" thickBot="1">
      <c r="A51" s="80" t="s">
        <v>55</v>
      </c>
      <c r="B51" s="129" t="s">
        <v>82</v>
      </c>
      <c r="C51" s="81">
        <v>3</v>
      </c>
      <c r="D51" s="81">
        <v>14</v>
      </c>
      <c r="E51" s="100" t="s">
        <v>66</v>
      </c>
      <c r="F51" s="82">
        <v>244</v>
      </c>
      <c r="G51" s="95"/>
      <c r="H51" s="95"/>
      <c r="I51" s="95"/>
      <c r="J51" s="73">
        <v>100.1</v>
      </c>
      <c r="K51" s="73">
        <v>100.1</v>
      </c>
      <c r="L51" s="73">
        <v>0</v>
      </c>
      <c r="M51"/>
      <c r="N51"/>
      <c r="O51"/>
      <c r="P51"/>
      <c r="Q51"/>
      <c r="R51"/>
      <c r="S51"/>
      <c r="T51"/>
      <c r="U51"/>
      <c r="V51"/>
    </row>
    <row r="52" spans="1:22" ht="28.5" customHeight="1" thickBot="1">
      <c r="A52" s="83" t="s">
        <v>50</v>
      </c>
      <c r="B52" s="129" t="s">
        <v>82</v>
      </c>
      <c r="C52" s="75">
        <v>4</v>
      </c>
      <c r="D52" s="75">
        <v>0</v>
      </c>
      <c r="E52" s="99">
        <v>0</v>
      </c>
      <c r="F52" s="76">
        <v>0</v>
      </c>
      <c r="G52" s="97"/>
      <c r="H52" s="97"/>
      <c r="I52" s="97"/>
      <c r="J52" s="84">
        <f>J53</f>
        <v>1200</v>
      </c>
      <c r="K52" s="84">
        <f>K53</f>
        <v>1200</v>
      </c>
      <c r="L52" s="73">
        <v>0</v>
      </c>
      <c r="M52"/>
      <c r="N52"/>
      <c r="O52"/>
      <c r="P52"/>
      <c r="Q52"/>
      <c r="R52"/>
      <c r="S52"/>
      <c r="T52"/>
      <c r="U52"/>
      <c r="V52"/>
    </row>
    <row r="53" spans="1:22" s="21" customFormat="1" ht="20.25" customHeight="1" thickBot="1">
      <c r="A53" s="83" t="s">
        <v>67</v>
      </c>
      <c r="B53" s="129" t="s">
        <v>82</v>
      </c>
      <c r="C53" s="75">
        <v>4</v>
      </c>
      <c r="D53" s="75">
        <v>10</v>
      </c>
      <c r="E53" s="101" t="s">
        <v>14</v>
      </c>
      <c r="F53" s="76">
        <v>0</v>
      </c>
      <c r="G53" s="97"/>
      <c r="H53" s="97"/>
      <c r="I53" s="97"/>
      <c r="J53" s="84">
        <f>J54+J55</f>
        <v>1200</v>
      </c>
      <c r="K53" s="84">
        <f>J53</f>
        <v>1200</v>
      </c>
      <c r="L53" s="84">
        <v>0</v>
      </c>
      <c r="M53"/>
      <c r="N53"/>
      <c r="O53"/>
      <c r="P53"/>
      <c r="Q53"/>
      <c r="R53"/>
      <c r="S53"/>
      <c r="T53"/>
      <c r="U53"/>
      <c r="V53"/>
    </row>
    <row r="54" spans="1:22" s="21" customFormat="1" ht="28.5" customHeight="1" thickBot="1">
      <c r="A54" s="80" t="s">
        <v>52</v>
      </c>
      <c r="B54" s="129" t="s">
        <v>82</v>
      </c>
      <c r="C54" s="81">
        <v>4</v>
      </c>
      <c r="D54" s="81">
        <v>10</v>
      </c>
      <c r="E54" s="98">
        <v>3300200</v>
      </c>
      <c r="F54" s="82">
        <v>244</v>
      </c>
      <c r="G54" s="95"/>
      <c r="H54" s="95"/>
      <c r="I54" s="95"/>
      <c r="J54" s="73">
        <v>10</v>
      </c>
      <c r="K54" s="73">
        <v>10</v>
      </c>
      <c r="L54" s="84">
        <v>0</v>
      </c>
      <c r="M54"/>
      <c r="N54"/>
      <c r="O54"/>
      <c r="P54"/>
      <c r="Q54"/>
      <c r="R54"/>
      <c r="S54"/>
      <c r="T54"/>
      <c r="U54"/>
      <c r="V54"/>
    </row>
    <row r="55" spans="1:22" ht="43.5" customHeight="1" thickBot="1">
      <c r="A55" s="80" t="s">
        <v>52</v>
      </c>
      <c r="B55" s="129" t="s">
        <v>82</v>
      </c>
      <c r="C55" s="81">
        <v>4</v>
      </c>
      <c r="D55" s="81">
        <v>10</v>
      </c>
      <c r="E55" s="98">
        <v>3300200</v>
      </c>
      <c r="F55" s="82">
        <v>242</v>
      </c>
      <c r="G55" s="95"/>
      <c r="H55" s="95"/>
      <c r="I55" s="95"/>
      <c r="J55" s="73">
        <v>1190</v>
      </c>
      <c r="K55" s="73">
        <f>J55</f>
        <v>1190</v>
      </c>
      <c r="L55" s="84">
        <v>0</v>
      </c>
      <c r="M55"/>
      <c r="N55"/>
      <c r="O55"/>
      <c r="P55"/>
      <c r="Q55"/>
      <c r="R55"/>
      <c r="S55"/>
      <c r="T55"/>
      <c r="U55"/>
      <c r="V55"/>
    </row>
    <row r="56" spans="1:22" ht="23.25" customHeight="1" thickBot="1">
      <c r="A56" s="86" t="s">
        <v>21</v>
      </c>
      <c r="B56" s="129" t="s">
        <v>82</v>
      </c>
      <c r="C56" s="75">
        <v>5</v>
      </c>
      <c r="D56" s="75">
        <v>0</v>
      </c>
      <c r="E56" s="99">
        <v>0</v>
      </c>
      <c r="F56" s="76">
        <v>0</v>
      </c>
      <c r="G56" s="95"/>
      <c r="H56" s="95"/>
      <c r="I56" s="95"/>
      <c r="J56" s="84">
        <f>J57+J60</f>
        <v>3904</v>
      </c>
      <c r="K56" s="84">
        <f>K57+K60</f>
        <v>3904</v>
      </c>
      <c r="L56" s="73">
        <v>0</v>
      </c>
      <c r="M56"/>
      <c r="N56"/>
      <c r="O56"/>
      <c r="P56"/>
      <c r="Q56"/>
      <c r="R56"/>
      <c r="S56"/>
      <c r="T56"/>
      <c r="U56"/>
      <c r="V56"/>
    </row>
    <row r="57" spans="1:22" s="6" customFormat="1" ht="18.75" customHeight="1" thickBot="1">
      <c r="A57" s="86" t="s">
        <v>22</v>
      </c>
      <c r="B57" s="129" t="s">
        <v>82</v>
      </c>
      <c r="C57" s="75">
        <v>5</v>
      </c>
      <c r="D57" s="75">
        <v>1</v>
      </c>
      <c r="E57" s="99">
        <v>0</v>
      </c>
      <c r="F57" s="76">
        <v>0</v>
      </c>
      <c r="G57" s="95"/>
      <c r="H57" s="95"/>
      <c r="I57" s="95"/>
      <c r="J57" s="84">
        <f>J58+J59</f>
        <v>1006</v>
      </c>
      <c r="K57" s="84">
        <f>K58+K59</f>
        <v>1006</v>
      </c>
      <c r="L57" s="73">
        <v>0</v>
      </c>
      <c r="M57"/>
      <c r="N57"/>
      <c r="O57"/>
      <c r="P57"/>
      <c r="Q57"/>
      <c r="R57"/>
      <c r="S57"/>
      <c r="T57"/>
      <c r="U57"/>
      <c r="V57"/>
    </row>
    <row r="58" spans="1:22" s="6" customFormat="1" ht="28.5" customHeight="1" thickBot="1">
      <c r="A58" s="80" t="s">
        <v>38</v>
      </c>
      <c r="B58" s="129" t="s">
        <v>82</v>
      </c>
      <c r="C58" s="81">
        <v>5</v>
      </c>
      <c r="D58" s="81">
        <v>1</v>
      </c>
      <c r="E58" s="98">
        <v>3500300</v>
      </c>
      <c r="F58" s="82">
        <v>244</v>
      </c>
      <c r="G58" s="95"/>
      <c r="H58" s="95"/>
      <c r="I58" s="95"/>
      <c r="J58" s="73">
        <v>20</v>
      </c>
      <c r="K58" s="73">
        <v>20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s="6" customFormat="1" ht="26.25" customHeight="1" thickBot="1">
      <c r="A59" s="80" t="s">
        <v>23</v>
      </c>
      <c r="B59" s="129" t="s">
        <v>82</v>
      </c>
      <c r="C59" s="81">
        <v>5</v>
      </c>
      <c r="D59" s="81">
        <v>1</v>
      </c>
      <c r="E59" s="98">
        <v>3500200</v>
      </c>
      <c r="F59" s="82">
        <v>244</v>
      </c>
      <c r="G59" s="95"/>
      <c r="H59" s="95"/>
      <c r="I59" s="95"/>
      <c r="J59" s="73">
        <v>986</v>
      </c>
      <c r="K59" s="73">
        <v>986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23.25" customHeight="1" thickBot="1">
      <c r="A60" s="86" t="s">
        <v>24</v>
      </c>
      <c r="B60" s="129" t="s">
        <v>82</v>
      </c>
      <c r="C60" s="75">
        <v>5</v>
      </c>
      <c r="D60" s="75">
        <v>3</v>
      </c>
      <c r="E60" s="99">
        <v>0</v>
      </c>
      <c r="F60" s="76">
        <v>0</v>
      </c>
      <c r="G60" s="95"/>
      <c r="H60" s="95"/>
      <c r="I60" s="95"/>
      <c r="J60" s="84">
        <f>J61+J62+J63+J64+J65+J66+J67+J68+J69</f>
        <v>2898</v>
      </c>
      <c r="K60" s="84">
        <f>K61+K62+K63+K64+K65+K66+K67+K68+K69</f>
        <v>2898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ht="17.25" customHeight="1" thickBot="1">
      <c r="A61" s="89" t="s">
        <v>42</v>
      </c>
      <c r="B61" s="129" t="s">
        <v>82</v>
      </c>
      <c r="C61" s="81">
        <v>5</v>
      </c>
      <c r="D61" s="81">
        <v>3</v>
      </c>
      <c r="E61" s="98">
        <v>6000100</v>
      </c>
      <c r="F61" s="82">
        <v>244</v>
      </c>
      <c r="G61" s="95"/>
      <c r="H61" s="95"/>
      <c r="I61" s="95"/>
      <c r="J61" s="73">
        <v>590</v>
      </c>
      <c r="K61" s="73">
        <v>590</v>
      </c>
      <c r="L61" s="73">
        <v>0</v>
      </c>
      <c r="M61"/>
      <c r="N61"/>
      <c r="O61"/>
      <c r="P61"/>
      <c r="Q61"/>
      <c r="R61"/>
      <c r="S61"/>
      <c r="T61"/>
      <c r="U61"/>
      <c r="V61"/>
    </row>
    <row r="62" spans="1:22" ht="30" customHeight="1" thickBot="1">
      <c r="A62" s="80" t="s">
        <v>25</v>
      </c>
      <c r="B62" s="129" t="s">
        <v>82</v>
      </c>
      <c r="C62" s="81">
        <v>5</v>
      </c>
      <c r="D62" s="81">
        <v>3</v>
      </c>
      <c r="E62" s="98">
        <v>6000200</v>
      </c>
      <c r="F62" s="82">
        <v>244</v>
      </c>
      <c r="G62" s="95"/>
      <c r="H62" s="95"/>
      <c r="I62" s="95"/>
      <c r="J62" s="73">
        <v>20</v>
      </c>
      <c r="K62" s="73">
        <v>20</v>
      </c>
      <c r="L62" s="73">
        <v>0</v>
      </c>
      <c r="M62"/>
      <c r="N62"/>
      <c r="O62"/>
      <c r="P62"/>
      <c r="Q62"/>
      <c r="R62"/>
      <c r="S62"/>
      <c r="T62"/>
      <c r="U62"/>
      <c r="V62"/>
    </row>
    <row r="63" spans="1:22" ht="21" customHeight="1" thickBot="1">
      <c r="A63" s="89" t="s">
        <v>26</v>
      </c>
      <c r="B63" s="129" t="s">
        <v>82</v>
      </c>
      <c r="C63" s="81">
        <v>5</v>
      </c>
      <c r="D63" s="81">
        <v>3</v>
      </c>
      <c r="E63" s="98">
        <v>6000200</v>
      </c>
      <c r="F63" s="82">
        <v>244</v>
      </c>
      <c r="G63" s="95"/>
      <c r="H63" s="95"/>
      <c r="I63" s="95"/>
      <c r="J63" s="73">
        <v>1465.8</v>
      </c>
      <c r="K63" s="73">
        <v>1465.8</v>
      </c>
      <c r="L63" s="73">
        <v>0</v>
      </c>
      <c r="M63" s="310" t="s">
        <v>87</v>
      </c>
      <c r="N63" s="311"/>
      <c r="O63" s="311"/>
      <c r="P63"/>
      <c r="Q63"/>
      <c r="R63"/>
      <c r="S63"/>
      <c r="T63"/>
      <c r="U63"/>
      <c r="V63"/>
    </row>
    <row r="64" spans="1:22" ht="21" customHeight="1" thickBot="1">
      <c r="A64" s="89" t="s">
        <v>75</v>
      </c>
      <c r="B64" s="129" t="s">
        <v>82</v>
      </c>
      <c r="C64" s="81">
        <v>5</v>
      </c>
      <c r="D64" s="81">
        <v>3</v>
      </c>
      <c r="E64" s="98">
        <v>6000300</v>
      </c>
      <c r="F64" s="82">
        <v>244</v>
      </c>
      <c r="G64" s="95"/>
      <c r="H64" s="95"/>
      <c r="I64" s="95"/>
      <c r="J64" s="73">
        <v>10</v>
      </c>
      <c r="K64" s="73">
        <v>10</v>
      </c>
      <c r="L64" s="73">
        <v>0</v>
      </c>
      <c r="M64"/>
      <c r="N64"/>
      <c r="O64"/>
      <c r="P64"/>
      <c r="Q64"/>
      <c r="R64"/>
      <c r="S64"/>
      <c r="T64"/>
      <c r="U64"/>
      <c r="V64"/>
    </row>
    <row r="65" spans="1:22" ht="35.25" customHeight="1" thickBot="1">
      <c r="A65" s="80" t="s">
        <v>90</v>
      </c>
      <c r="B65" s="129" t="s">
        <v>82</v>
      </c>
      <c r="C65" s="81">
        <v>5</v>
      </c>
      <c r="D65" s="81">
        <v>3</v>
      </c>
      <c r="E65" s="98">
        <v>6000400</v>
      </c>
      <c r="F65" s="82">
        <v>244</v>
      </c>
      <c r="G65" s="95"/>
      <c r="H65" s="95"/>
      <c r="I65" s="95"/>
      <c r="J65" s="73">
        <v>15</v>
      </c>
      <c r="K65" s="73">
        <v>15</v>
      </c>
      <c r="L65" s="73">
        <v>0</v>
      </c>
      <c r="M65"/>
      <c r="N65"/>
      <c r="O65"/>
      <c r="P65"/>
      <c r="Q65"/>
      <c r="R65"/>
      <c r="S65"/>
      <c r="T65"/>
      <c r="U65"/>
      <c r="V65"/>
    </row>
    <row r="66" spans="1:22" ht="26.25" customHeight="1" thickBot="1">
      <c r="A66" s="80" t="s">
        <v>89</v>
      </c>
      <c r="B66" s="129" t="s">
        <v>82</v>
      </c>
      <c r="C66" s="81">
        <v>5</v>
      </c>
      <c r="D66" s="81">
        <v>3</v>
      </c>
      <c r="E66" s="98">
        <v>6000500</v>
      </c>
      <c r="F66" s="82">
        <v>244</v>
      </c>
      <c r="G66" s="95"/>
      <c r="H66" s="95"/>
      <c r="I66" s="95"/>
      <c r="J66" s="73">
        <v>300</v>
      </c>
      <c r="K66" s="73">
        <v>300</v>
      </c>
      <c r="L66" s="73">
        <v>0</v>
      </c>
      <c r="M66" s="310"/>
      <c r="N66" s="311"/>
      <c r="O66" s="311"/>
      <c r="P66" s="311"/>
      <c r="Q66"/>
      <c r="R66"/>
      <c r="S66"/>
      <c r="T66"/>
      <c r="U66"/>
      <c r="V66"/>
    </row>
    <row r="67" spans="1:22" s="6" customFormat="1" ht="23.25" customHeight="1" thickBot="1">
      <c r="A67" s="80" t="s">
        <v>40</v>
      </c>
      <c r="B67" s="129" t="s">
        <v>82</v>
      </c>
      <c r="C67" s="81">
        <v>5</v>
      </c>
      <c r="D67" s="81">
        <v>3</v>
      </c>
      <c r="E67" s="98">
        <v>6000500</v>
      </c>
      <c r="F67" s="82">
        <v>244</v>
      </c>
      <c r="G67" s="95"/>
      <c r="H67" s="95"/>
      <c r="I67" s="95"/>
      <c r="J67" s="73">
        <v>10</v>
      </c>
      <c r="K67" s="73">
        <v>10</v>
      </c>
      <c r="L67" s="73">
        <v>0</v>
      </c>
      <c r="M67"/>
      <c r="N67"/>
      <c r="O67"/>
      <c r="P67"/>
      <c r="Q67"/>
      <c r="R67"/>
      <c r="S67"/>
      <c r="T67"/>
      <c r="U67"/>
      <c r="V67"/>
    </row>
    <row r="68" spans="1:22" s="6" customFormat="1" ht="23.25" customHeight="1" thickBot="1">
      <c r="A68" s="80" t="s">
        <v>77</v>
      </c>
      <c r="B68" s="129" t="s">
        <v>82</v>
      </c>
      <c r="C68" s="81">
        <v>5</v>
      </c>
      <c r="D68" s="81">
        <v>3</v>
      </c>
      <c r="E68" s="98">
        <v>6000500</v>
      </c>
      <c r="F68" s="82">
        <v>244</v>
      </c>
      <c r="G68" s="95"/>
      <c r="H68" s="95"/>
      <c r="I68" s="95"/>
      <c r="J68" s="73">
        <v>247.2</v>
      </c>
      <c r="K68" s="73">
        <v>247.2</v>
      </c>
      <c r="L68" s="73">
        <v>0</v>
      </c>
      <c r="M68"/>
      <c r="N68"/>
      <c r="O68"/>
      <c r="P68"/>
      <c r="Q68"/>
      <c r="R68"/>
      <c r="S68"/>
      <c r="T68"/>
      <c r="U68"/>
      <c r="V68"/>
    </row>
    <row r="69" spans="1:22" ht="28.5" customHeight="1" thickBot="1">
      <c r="A69" s="80" t="s">
        <v>41</v>
      </c>
      <c r="B69" s="129" t="s">
        <v>82</v>
      </c>
      <c r="C69" s="81">
        <v>5</v>
      </c>
      <c r="D69" s="81">
        <v>3</v>
      </c>
      <c r="E69" s="98">
        <v>6000500</v>
      </c>
      <c r="F69" s="82">
        <v>244</v>
      </c>
      <c r="G69" s="95"/>
      <c r="H69" s="95"/>
      <c r="I69" s="95"/>
      <c r="J69" s="73">
        <v>240</v>
      </c>
      <c r="K69" s="73">
        <v>240</v>
      </c>
      <c r="L69" s="73">
        <v>0</v>
      </c>
      <c r="M69"/>
      <c r="N69"/>
      <c r="O69"/>
      <c r="P69"/>
      <c r="Q69"/>
      <c r="R69"/>
      <c r="S69"/>
      <c r="T69"/>
      <c r="U69"/>
      <c r="V69"/>
    </row>
    <row r="70" spans="1:22" ht="28.5" customHeight="1" thickBot="1">
      <c r="A70" s="83" t="s">
        <v>76</v>
      </c>
      <c r="B70" s="129" t="s">
        <v>82</v>
      </c>
      <c r="C70" s="75">
        <v>7</v>
      </c>
      <c r="D70" s="75">
        <v>7</v>
      </c>
      <c r="E70" s="99">
        <v>4310100</v>
      </c>
      <c r="F70" s="76">
        <v>852</v>
      </c>
      <c r="G70" s="97"/>
      <c r="H70" s="97"/>
      <c r="I70" s="97"/>
      <c r="J70" s="84">
        <v>20</v>
      </c>
      <c r="K70" s="84">
        <v>20</v>
      </c>
      <c r="L70" s="84">
        <v>0</v>
      </c>
      <c r="M70"/>
      <c r="N70"/>
      <c r="O70"/>
      <c r="P70"/>
      <c r="Q70"/>
      <c r="R70"/>
      <c r="S70"/>
      <c r="T70"/>
      <c r="U70"/>
      <c r="V70"/>
    </row>
    <row r="71" spans="1:22" ht="28.5" customHeight="1" thickBot="1">
      <c r="A71" s="83" t="s">
        <v>43</v>
      </c>
      <c r="B71" s="129" t="s">
        <v>82</v>
      </c>
      <c r="C71" s="75">
        <v>8</v>
      </c>
      <c r="D71" s="75">
        <v>0</v>
      </c>
      <c r="E71" s="99">
        <v>0</v>
      </c>
      <c r="F71" s="76">
        <v>0</v>
      </c>
      <c r="G71" s="95"/>
      <c r="H71" s="95"/>
      <c r="I71" s="95"/>
      <c r="J71" s="84">
        <f>J72+J77</f>
        <v>8300</v>
      </c>
      <c r="K71" s="84">
        <f>K72+K77</f>
        <v>8300</v>
      </c>
      <c r="L71" s="73">
        <v>0</v>
      </c>
      <c r="M71"/>
      <c r="N71"/>
      <c r="O71"/>
      <c r="P71"/>
      <c r="Q71"/>
      <c r="R71"/>
      <c r="S71"/>
      <c r="T71"/>
      <c r="U71"/>
      <c r="V71"/>
    </row>
    <row r="72" spans="1:22" ht="28.5" customHeight="1" thickBot="1">
      <c r="A72" s="168" t="s">
        <v>68</v>
      </c>
      <c r="B72" s="127" t="s">
        <v>82</v>
      </c>
      <c r="C72" s="75">
        <v>8</v>
      </c>
      <c r="D72" s="75">
        <v>1</v>
      </c>
      <c r="E72" s="99">
        <v>4409900</v>
      </c>
      <c r="F72" s="76">
        <v>0</v>
      </c>
      <c r="G72" s="97"/>
      <c r="H72" s="97"/>
      <c r="I72" s="97"/>
      <c r="J72" s="84">
        <f>J73+J74+J75+J76</f>
        <v>6800</v>
      </c>
      <c r="K72" s="84">
        <f>K73+K74+K75+K76</f>
        <v>6800</v>
      </c>
      <c r="L72" s="84">
        <v>0</v>
      </c>
      <c r="M72"/>
      <c r="N72"/>
      <c r="O72"/>
      <c r="P72"/>
      <c r="Q72"/>
      <c r="R72"/>
      <c r="S72"/>
      <c r="T72"/>
      <c r="U72"/>
      <c r="V72"/>
    </row>
    <row r="73" spans="1:22" ht="28.5" customHeight="1" thickBot="1">
      <c r="A73" s="90" t="s">
        <v>68</v>
      </c>
      <c r="B73" s="129" t="s">
        <v>82</v>
      </c>
      <c r="C73" s="81">
        <v>8</v>
      </c>
      <c r="D73" s="81">
        <v>1</v>
      </c>
      <c r="E73" s="98">
        <v>4409900</v>
      </c>
      <c r="F73" s="82">
        <v>111</v>
      </c>
      <c r="G73" s="95"/>
      <c r="H73" s="95"/>
      <c r="I73" s="95"/>
      <c r="J73" s="73">
        <v>4914.5</v>
      </c>
      <c r="K73" s="73">
        <v>4914.5</v>
      </c>
      <c r="L73" s="73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90" t="s">
        <v>68</v>
      </c>
      <c r="B74" s="129" t="s">
        <v>82</v>
      </c>
      <c r="C74" s="81">
        <v>8</v>
      </c>
      <c r="D74" s="81">
        <v>1</v>
      </c>
      <c r="E74" s="98">
        <v>4409900</v>
      </c>
      <c r="F74" s="82">
        <v>112</v>
      </c>
      <c r="G74" s="95"/>
      <c r="H74" s="95"/>
      <c r="I74" s="95"/>
      <c r="J74" s="73">
        <v>180</v>
      </c>
      <c r="K74" s="73">
        <v>180</v>
      </c>
      <c r="L74" s="73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90" t="s">
        <v>68</v>
      </c>
      <c r="B75" s="129" t="s">
        <v>82</v>
      </c>
      <c r="C75" s="81">
        <v>8</v>
      </c>
      <c r="D75" s="81">
        <v>1</v>
      </c>
      <c r="E75" s="98">
        <v>4409900</v>
      </c>
      <c r="F75" s="82">
        <v>244</v>
      </c>
      <c r="G75" s="95"/>
      <c r="H75" s="95"/>
      <c r="I75" s="95"/>
      <c r="J75" s="73">
        <v>1575.5</v>
      </c>
      <c r="K75" s="73">
        <v>1575.5</v>
      </c>
      <c r="L75" s="73">
        <v>0</v>
      </c>
      <c r="M75"/>
      <c r="N75"/>
      <c r="O75"/>
      <c r="P75"/>
      <c r="Q75"/>
      <c r="R75"/>
      <c r="S75"/>
      <c r="T75"/>
      <c r="U75"/>
      <c r="V75"/>
    </row>
    <row r="76" spans="1:22" ht="22.5" customHeight="1" thickBot="1">
      <c r="A76" s="90" t="s">
        <v>68</v>
      </c>
      <c r="B76" s="129" t="s">
        <v>82</v>
      </c>
      <c r="C76" s="81">
        <v>8</v>
      </c>
      <c r="D76" s="81">
        <v>1</v>
      </c>
      <c r="E76" s="98">
        <v>4409900</v>
      </c>
      <c r="F76" s="82">
        <v>852</v>
      </c>
      <c r="G76" s="95"/>
      <c r="H76" s="95"/>
      <c r="I76" s="95"/>
      <c r="J76" s="73">
        <v>130</v>
      </c>
      <c r="K76" s="73">
        <v>130</v>
      </c>
      <c r="L76" s="73">
        <v>0</v>
      </c>
      <c r="M76"/>
      <c r="N76"/>
      <c r="O76"/>
      <c r="P76"/>
      <c r="Q76"/>
      <c r="R76"/>
      <c r="S76"/>
      <c r="T76"/>
      <c r="U76"/>
      <c r="V76"/>
    </row>
    <row r="77" spans="1:22" ht="22.5" customHeight="1" thickBot="1">
      <c r="A77" s="168" t="s">
        <v>45</v>
      </c>
      <c r="B77" s="127" t="s">
        <v>82</v>
      </c>
      <c r="C77" s="75">
        <v>8</v>
      </c>
      <c r="D77" s="75">
        <v>1</v>
      </c>
      <c r="E77" s="99">
        <v>4429900</v>
      </c>
      <c r="F77" s="76">
        <v>0</v>
      </c>
      <c r="G77" s="97"/>
      <c r="H77" s="97"/>
      <c r="I77" s="97"/>
      <c r="J77" s="84">
        <f>J78+J79+J80+J81</f>
        <v>1500</v>
      </c>
      <c r="K77" s="84">
        <f>K78+K79+K80+K81</f>
        <v>1500</v>
      </c>
      <c r="L77" s="84">
        <v>0</v>
      </c>
      <c r="M77"/>
      <c r="N77"/>
      <c r="O77"/>
      <c r="P77"/>
      <c r="Q77"/>
      <c r="R77"/>
      <c r="S77"/>
      <c r="T77"/>
      <c r="U77"/>
      <c r="V77"/>
    </row>
    <row r="78" spans="1:22" ht="22.5" customHeight="1" thickBot="1">
      <c r="A78" s="90" t="s">
        <v>45</v>
      </c>
      <c r="B78" s="129" t="s">
        <v>82</v>
      </c>
      <c r="C78" s="81">
        <v>8</v>
      </c>
      <c r="D78" s="81">
        <v>1</v>
      </c>
      <c r="E78" s="98">
        <v>4429900</v>
      </c>
      <c r="F78" s="82">
        <v>111</v>
      </c>
      <c r="G78" s="95"/>
      <c r="H78" s="95"/>
      <c r="I78" s="95"/>
      <c r="J78" s="73">
        <v>1180</v>
      </c>
      <c r="K78" s="73">
        <v>1180</v>
      </c>
      <c r="L78" s="73">
        <v>0</v>
      </c>
      <c r="M78"/>
      <c r="N78"/>
      <c r="O78"/>
      <c r="P78"/>
      <c r="Q78"/>
      <c r="R78"/>
      <c r="S78"/>
      <c r="T78"/>
      <c r="U78"/>
      <c r="V78"/>
    </row>
    <row r="79" spans="1:22" ht="22.5" customHeight="1" thickBot="1">
      <c r="A79" s="90" t="s">
        <v>45</v>
      </c>
      <c r="B79" s="129" t="s">
        <v>82</v>
      </c>
      <c r="C79" s="81">
        <v>8</v>
      </c>
      <c r="D79" s="81">
        <v>1</v>
      </c>
      <c r="E79" s="98">
        <v>4429900</v>
      </c>
      <c r="F79" s="82">
        <v>112</v>
      </c>
      <c r="G79" s="95"/>
      <c r="H79" s="95"/>
      <c r="I79" s="95"/>
      <c r="J79" s="73">
        <v>60</v>
      </c>
      <c r="K79" s="73">
        <v>60</v>
      </c>
      <c r="L79" s="73">
        <v>0</v>
      </c>
      <c r="M79"/>
      <c r="N79"/>
      <c r="O79"/>
      <c r="P79"/>
      <c r="Q79"/>
      <c r="R79"/>
      <c r="S79"/>
      <c r="T79"/>
      <c r="U79"/>
      <c r="V79"/>
    </row>
    <row r="80" spans="1:22" ht="22.5" customHeight="1" thickBot="1">
      <c r="A80" s="90" t="s">
        <v>45</v>
      </c>
      <c r="B80" s="129" t="s">
        <v>82</v>
      </c>
      <c r="C80" s="81">
        <v>8</v>
      </c>
      <c r="D80" s="81">
        <v>1</v>
      </c>
      <c r="E80" s="98">
        <v>4429900</v>
      </c>
      <c r="F80" s="82">
        <v>244</v>
      </c>
      <c r="G80" s="95"/>
      <c r="H80" s="95"/>
      <c r="I80" s="95"/>
      <c r="J80" s="73">
        <v>240</v>
      </c>
      <c r="K80" s="73">
        <v>240</v>
      </c>
      <c r="L80" s="73">
        <v>0</v>
      </c>
      <c r="M80"/>
      <c r="N80"/>
      <c r="O80"/>
      <c r="P80"/>
      <c r="Q80"/>
      <c r="R80"/>
      <c r="S80"/>
      <c r="T80"/>
      <c r="U80"/>
      <c r="V80"/>
    </row>
    <row r="81" spans="1:22" ht="22.5" customHeight="1" thickBot="1">
      <c r="A81" s="90" t="s">
        <v>45</v>
      </c>
      <c r="B81" s="129" t="s">
        <v>82</v>
      </c>
      <c r="C81" s="81">
        <v>8</v>
      </c>
      <c r="D81" s="81">
        <v>1</v>
      </c>
      <c r="E81" s="98">
        <v>4429900</v>
      </c>
      <c r="F81" s="82">
        <v>852</v>
      </c>
      <c r="G81" s="95"/>
      <c r="H81" s="95"/>
      <c r="I81" s="95"/>
      <c r="J81" s="73">
        <v>20</v>
      </c>
      <c r="K81" s="73">
        <v>20</v>
      </c>
      <c r="L81" s="73">
        <v>0</v>
      </c>
      <c r="M81"/>
      <c r="N81"/>
      <c r="O81"/>
      <c r="P81"/>
      <c r="Q81"/>
      <c r="R81"/>
      <c r="S81"/>
      <c r="T81"/>
      <c r="U81"/>
      <c r="V81"/>
    </row>
    <row r="82" spans="1:22" s="6" customFormat="1" ht="22.5" customHeight="1" thickBot="1">
      <c r="A82" s="89" t="s">
        <v>46</v>
      </c>
      <c r="B82" s="129" t="s">
        <v>82</v>
      </c>
      <c r="C82" s="75">
        <v>11</v>
      </c>
      <c r="D82" s="75">
        <v>0</v>
      </c>
      <c r="E82" s="99">
        <v>0</v>
      </c>
      <c r="F82" s="76">
        <v>0</v>
      </c>
      <c r="G82" s="95"/>
      <c r="H82" s="95"/>
      <c r="I82" s="95"/>
      <c r="J82" s="84">
        <f>J83+J84+J85+J86</f>
        <v>670.9</v>
      </c>
      <c r="K82" s="84">
        <f>K83+K84+K85+K86</f>
        <v>670.9</v>
      </c>
      <c r="L82" s="73">
        <v>0</v>
      </c>
      <c r="M82"/>
      <c r="N82"/>
      <c r="O82"/>
      <c r="P82"/>
      <c r="Q82"/>
      <c r="R82"/>
      <c r="S82"/>
      <c r="T82"/>
      <c r="U82"/>
      <c r="V82"/>
    </row>
    <row r="83" spans="1:22" s="6" customFormat="1" ht="22.5" customHeight="1" thickBot="1">
      <c r="A83" s="89" t="s">
        <v>46</v>
      </c>
      <c r="B83" s="129" t="s">
        <v>82</v>
      </c>
      <c r="C83" s="81">
        <v>11</v>
      </c>
      <c r="D83" s="81">
        <v>1</v>
      </c>
      <c r="E83" s="98">
        <v>4829900</v>
      </c>
      <c r="F83" s="82">
        <v>111</v>
      </c>
      <c r="G83" s="95"/>
      <c r="H83" s="95"/>
      <c r="I83" s="95"/>
      <c r="J83" s="73">
        <v>480.9</v>
      </c>
      <c r="K83" s="73">
        <v>480.9</v>
      </c>
      <c r="L83" s="73">
        <v>0</v>
      </c>
      <c r="M83"/>
      <c r="N83"/>
      <c r="O83"/>
      <c r="P83"/>
      <c r="Q83"/>
      <c r="R83"/>
      <c r="S83"/>
      <c r="T83"/>
      <c r="U83"/>
      <c r="V83"/>
    </row>
    <row r="84" spans="1:22" s="6" customFormat="1" ht="22.5" customHeight="1" thickBot="1">
      <c r="A84" s="89" t="s">
        <v>46</v>
      </c>
      <c r="B84" s="129" t="s">
        <v>82</v>
      </c>
      <c r="C84" s="81">
        <v>11</v>
      </c>
      <c r="D84" s="81">
        <v>1</v>
      </c>
      <c r="E84" s="98">
        <v>4829900</v>
      </c>
      <c r="F84" s="82">
        <v>112</v>
      </c>
      <c r="G84" s="95"/>
      <c r="H84" s="95"/>
      <c r="I84" s="95"/>
      <c r="J84" s="73">
        <v>70</v>
      </c>
      <c r="K84" s="73">
        <v>70</v>
      </c>
      <c r="L84" s="73">
        <v>0</v>
      </c>
      <c r="M84"/>
      <c r="N84"/>
      <c r="O84"/>
      <c r="P84"/>
      <c r="Q84"/>
      <c r="R84"/>
      <c r="S84"/>
      <c r="T84"/>
      <c r="U84"/>
      <c r="V84"/>
    </row>
    <row r="85" spans="1:22" s="6" customFormat="1" ht="22.5" customHeight="1" thickBot="1">
      <c r="A85" s="89" t="s">
        <v>46</v>
      </c>
      <c r="B85" s="129" t="s">
        <v>82</v>
      </c>
      <c r="C85" s="81">
        <v>11</v>
      </c>
      <c r="D85" s="81">
        <v>1</v>
      </c>
      <c r="E85" s="98">
        <v>4829900</v>
      </c>
      <c r="F85" s="82">
        <v>244</v>
      </c>
      <c r="G85" s="95"/>
      <c r="H85" s="95"/>
      <c r="I85" s="95"/>
      <c r="J85" s="73">
        <v>100</v>
      </c>
      <c r="K85" s="73">
        <v>100</v>
      </c>
      <c r="L85" s="73">
        <v>0</v>
      </c>
      <c r="M85"/>
      <c r="N85"/>
      <c r="O85"/>
      <c r="P85"/>
      <c r="Q85"/>
      <c r="R85"/>
      <c r="S85"/>
      <c r="T85"/>
      <c r="U85"/>
      <c r="V85"/>
    </row>
    <row r="86" spans="1:22" s="6" customFormat="1" ht="22.5" customHeight="1" thickBot="1">
      <c r="A86" s="89" t="s">
        <v>46</v>
      </c>
      <c r="B86" s="129" t="s">
        <v>82</v>
      </c>
      <c r="C86" s="81">
        <v>11</v>
      </c>
      <c r="D86" s="81">
        <v>1</v>
      </c>
      <c r="E86" s="98">
        <v>4829900</v>
      </c>
      <c r="F86" s="82">
        <v>852</v>
      </c>
      <c r="G86" s="95"/>
      <c r="H86" s="95"/>
      <c r="I86" s="95"/>
      <c r="J86" s="73">
        <v>20</v>
      </c>
      <c r="K86" s="73">
        <v>20</v>
      </c>
      <c r="L86" s="73">
        <v>0</v>
      </c>
      <c r="M86"/>
      <c r="N86"/>
      <c r="O86"/>
      <c r="P86"/>
      <c r="Q86"/>
      <c r="R86"/>
      <c r="S86"/>
      <c r="T86"/>
      <c r="U86"/>
      <c r="V86"/>
    </row>
    <row r="87" spans="1:22" s="4" customFormat="1" ht="17.25" customHeight="1" thickBot="1">
      <c r="A87" s="86" t="s">
        <v>69</v>
      </c>
      <c r="B87" s="129" t="s">
        <v>82</v>
      </c>
      <c r="C87" s="75">
        <v>10</v>
      </c>
      <c r="D87" s="75">
        <v>0</v>
      </c>
      <c r="E87" s="99">
        <v>0</v>
      </c>
      <c r="F87" s="76">
        <v>0</v>
      </c>
      <c r="G87" s="95"/>
      <c r="H87" s="95"/>
      <c r="I87" s="95"/>
      <c r="J87" s="84">
        <f>J88</f>
        <v>120</v>
      </c>
      <c r="K87" s="84">
        <f>J87</f>
        <v>120</v>
      </c>
      <c r="L87" s="73">
        <v>0</v>
      </c>
      <c r="M87"/>
      <c r="N87"/>
      <c r="O87"/>
      <c r="P87"/>
      <c r="Q87"/>
      <c r="R87"/>
      <c r="S87"/>
      <c r="T87"/>
      <c r="U87"/>
      <c r="V87"/>
    </row>
    <row r="88" spans="1:22" s="4" customFormat="1" ht="16.5" customHeight="1" thickBot="1">
      <c r="A88" s="89" t="s">
        <v>49</v>
      </c>
      <c r="B88" s="129" t="s">
        <v>82</v>
      </c>
      <c r="C88" s="81">
        <v>10</v>
      </c>
      <c r="D88" s="81">
        <v>1</v>
      </c>
      <c r="E88" s="98">
        <v>4910100</v>
      </c>
      <c r="F88" s="82">
        <v>312</v>
      </c>
      <c r="G88" s="95"/>
      <c r="H88" s="95"/>
      <c r="I88" s="95"/>
      <c r="J88" s="73">
        <v>120</v>
      </c>
      <c r="K88" s="73">
        <v>120</v>
      </c>
      <c r="L88" s="73">
        <v>0</v>
      </c>
      <c r="M88"/>
      <c r="N88"/>
      <c r="O88"/>
      <c r="P88"/>
      <c r="Q88"/>
      <c r="R88"/>
      <c r="S88"/>
      <c r="T88"/>
      <c r="U88"/>
      <c r="V88"/>
    </row>
    <row r="89" spans="1:12" ht="18.75" customHeight="1">
      <c r="A89" s="1"/>
      <c r="B89" s="1"/>
      <c r="G89" s="1"/>
      <c r="H89" s="1"/>
      <c r="I89" s="1"/>
      <c r="J89" s="1"/>
      <c r="K89" s="1"/>
      <c r="L89" s="1"/>
    </row>
    <row r="90" spans="1:12" ht="39.75" customHeight="1">
      <c r="A90" s="1"/>
      <c r="B90" s="1"/>
      <c r="G90" s="1"/>
      <c r="H90" s="1"/>
      <c r="I90" s="1"/>
      <c r="J90" s="1"/>
      <c r="K90" s="1"/>
      <c r="L90" s="1"/>
    </row>
    <row r="91" spans="1:12" ht="36.75" customHeight="1">
      <c r="A91" s="1"/>
      <c r="B91" s="1"/>
      <c r="G91" s="1"/>
      <c r="H91" s="1"/>
      <c r="I91" s="1"/>
      <c r="J91" s="1"/>
      <c r="K91" s="1"/>
      <c r="L91" s="1"/>
    </row>
    <row r="92" spans="1:12" ht="35.25" customHeight="1">
      <c r="A92" s="1"/>
      <c r="B92" s="1"/>
      <c r="G92" s="1"/>
      <c r="H92" s="1"/>
      <c r="I92" s="1"/>
      <c r="J92" s="1"/>
      <c r="K92" s="1"/>
      <c r="L92" s="1"/>
    </row>
    <row r="93" spans="1:12" ht="39.75" customHeight="1">
      <c r="A93" s="1"/>
      <c r="B93" s="1"/>
      <c r="G93" s="1"/>
      <c r="H93" s="1"/>
      <c r="I93" s="1"/>
      <c r="J93" s="1"/>
      <c r="K93" s="1"/>
      <c r="L93" s="1"/>
    </row>
    <row r="94" spans="1:12" ht="39.75" customHeight="1">
      <c r="A94" s="1"/>
      <c r="B94" s="1"/>
      <c r="G94" s="1"/>
      <c r="H94" s="1"/>
      <c r="I94" s="1"/>
      <c r="J94" s="1"/>
      <c r="K94" s="1"/>
      <c r="L94" s="1"/>
    </row>
    <row r="95" spans="1:2" s="6" customFormat="1" ht="16.5" customHeight="1">
      <c r="A95" s="35"/>
      <c r="B95" s="35"/>
    </row>
    <row r="96" spans="1:12" ht="19.5" customHeight="1">
      <c r="A96" s="1"/>
      <c r="B96" s="1"/>
      <c r="G96" s="1"/>
      <c r="H96" s="1"/>
      <c r="I96" s="1"/>
      <c r="J96" s="1"/>
      <c r="K96" s="1"/>
      <c r="L96" s="1"/>
    </row>
    <row r="97" spans="1:12" ht="18.75" customHeight="1">
      <c r="A97" s="1"/>
      <c r="B97" s="1"/>
      <c r="G97" s="1"/>
      <c r="H97" s="1"/>
      <c r="I97" s="1"/>
      <c r="J97" s="1"/>
      <c r="K97" s="1"/>
      <c r="L97" s="1"/>
    </row>
    <row r="98" s="6" customFormat="1" ht="84.75" customHeight="1"/>
    <row r="99" s="6" customFormat="1" ht="74.25" customHeight="1"/>
    <row r="100" s="6" customFormat="1" ht="19.5" customHeight="1"/>
    <row r="101" spans="1:12" ht="64.5" customHeight="1">
      <c r="A101" s="1"/>
      <c r="B101" s="1"/>
      <c r="G101" s="1"/>
      <c r="H101" s="1"/>
      <c r="I101" s="1"/>
      <c r="J101" s="1"/>
      <c r="K101" s="1"/>
      <c r="L101" s="1"/>
    </row>
    <row r="102" spans="1:12" ht="20.25" customHeight="1">
      <c r="A102" s="1"/>
      <c r="B102" s="1"/>
      <c r="G102" s="1"/>
      <c r="H102" s="1"/>
      <c r="I102" s="1"/>
      <c r="J102" s="1"/>
      <c r="K102" s="1"/>
      <c r="L102" s="1"/>
    </row>
    <row r="103" spans="1:12" ht="34.5" customHeight="1">
      <c r="A103" s="1"/>
      <c r="B103" s="1"/>
      <c r="G103" s="1"/>
      <c r="H103" s="1"/>
      <c r="I103" s="1"/>
      <c r="J103" s="1"/>
      <c r="K103" s="1"/>
      <c r="L103" s="1"/>
    </row>
    <row r="104" spans="1:12" ht="36" customHeight="1">
      <c r="A104" s="1"/>
      <c r="B104" s="1"/>
      <c r="G104" s="1"/>
      <c r="H104" s="1"/>
      <c r="I104" s="1"/>
      <c r="J104" s="1"/>
      <c r="K104" s="1"/>
      <c r="L104" s="1"/>
    </row>
    <row r="105" spans="1:12" ht="21.75" customHeight="1">
      <c r="A105" s="1"/>
      <c r="B105" s="1"/>
      <c r="G105" s="1"/>
      <c r="H105" s="1"/>
      <c r="I105" s="1"/>
      <c r="J105" s="1"/>
      <c r="K105" s="1"/>
      <c r="L105" s="1"/>
    </row>
    <row r="106" spans="1:12" ht="27" customHeight="1">
      <c r="A106" s="1"/>
      <c r="B106" s="1"/>
      <c r="G106" s="1"/>
      <c r="H106" s="1"/>
      <c r="I106" s="1"/>
      <c r="J106" s="1"/>
      <c r="K106" s="1"/>
      <c r="L106" s="1"/>
    </row>
    <row r="107" spans="1:15" ht="25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16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6" customFormat="1" ht="17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6" customFormat="1" ht="17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6" customFormat="1" ht="50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6" customFormat="1" ht="36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63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7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="6" customFormat="1" ht="18.75" customHeight="1"/>
    <row r="116" spans="1:15" ht="37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s="16" customFormat="1" ht="21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="6" customFormat="1" ht="18.75" customHeight="1"/>
    <row r="119" spans="1:15" s="16" customFormat="1" ht="34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="6" customFormat="1" ht="15" customHeight="1"/>
    <row r="121" s="6" customFormat="1" ht="24.75" customHeight="1"/>
    <row r="122" s="6" customFormat="1" ht="38.25" customHeight="1"/>
    <row r="123" s="6" customFormat="1" ht="15" customHeight="1"/>
    <row r="124" spans="1:12" ht="27.75" customHeight="1">
      <c r="A124" s="1"/>
      <c r="B124" s="1"/>
      <c r="G124" s="1"/>
      <c r="H124" s="1"/>
      <c r="I124" s="1"/>
      <c r="J124" s="1"/>
      <c r="K124" s="1"/>
      <c r="L124" s="1"/>
    </row>
    <row r="125" spans="1:12" ht="30" customHeight="1">
      <c r="A125" s="1"/>
      <c r="B125" s="1"/>
      <c r="G125" s="1"/>
      <c r="H125" s="1"/>
      <c r="I125" s="1"/>
      <c r="J125" s="1"/>
      <c r="K125" s="1"/>
      <c r="L125" s="1"/>
    </row>
    <row r="126" spans="1:12" ht="39.75" customHeight="1">
      <c r="A126" s="1"/>
      <c r="B126" s="1"/>
      <c r="G126" s="1"/>
      <c r="H126" s="1"/>
      <c r="I126" s="1"/>
      <c r="J126" s="1"/>
      <c r="K126" s="1"/>
      <c r="L126" s="1"/>
    </row>
    <row r="127" spans="1:12" ht="25.5" customHeight="1">
      <c r="A127" s="1"/>
      <c r="B127" s="1"/>
      <c r="G127" s="1"/>
      <c r="H127" s="1"/>
      <c r="I127" s="1"/>
      <c r="J127" s="1"/>
      <c r="K127" s="1"/>
      <c r="L127" s="1"/>
    </row>
    <row r="128" spans="1:2" s="6" customFormat="1" ht="16.5" customHeight="1">
      <c r="A128" s="35"/>
      <c r="B128" s="35"/>
    </row>
    <row r="129" spans="1:2" s="6" customFormat="1" ht="12.75" customHeight="1">
      <c r="A129" s="35"/>
      <c r="B129" s="35"/>
    </row>
    <row r="130" spans="1:12" ht="15" customHeight="1">
      <c r="A130" s="1"/>
      <c r="B130" s="1"/>
      <c r="G130" s="1"/>
      <c r="H130" s="1"/>
      <c r="I130" s="1"/>
      <c r="J130" s="1"/>
      <c r="K130" s="1"/>
      <c r="L130" s="1"/>
    </row>
    <row r="131" spans="1:12" ht="61.5" customHeight="1">
      <c r="A131" s="1"/>
      <c r="B131" s="1"/>
      <c r="G131" s="1"/>
      <c r="H131" s="1"/>
      <c r="I131" s="1"/>
      <c r="J131" s="1"/>
      <c r="K131" s="1"/>
      <c r="L131" s="1"/>
    </row>
    <row r="132" spans="1:12" ht="86.25" customHeight="1">
      <c r="A132" s="1"/>
      <c r="B132" s="1"/>
      <c r="G132" s="1"/>
      <c r="H132" s="1"/>
      <c r="I132" s="1"/>
      <c r="J132" s="1"/>
      <c r="K132" s="1"/>
      <c r="L132" s="1"/>
    </row>
    <row r="133" spans="1:12" ht="48.75" customHeight="1">
      <c r="A133" s="1"/>
      <c r="B133" s="1"/>
      <c r="G133" s="1"/>
      <c r="H133" s="1"/>
      <c r="I133" s="1"/>
      <c r="J133" s="1"/>
      <c r="K133" s="1"/>
      <c r="L133" s="1"/>
    </row>
    <row r="134" spans="1:12" ht="51" customHeight="1">
      <c r="A134" s="1"/>
      <c r="B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G135" s="1"/>
      <c r="H135" s="1"/>
      <c r="I135" s="1"/>
      <c r="J135" s="1"/>
      <c r="K135" s="1"/>
      <c r="L135" s="1"/>
    </row>
    <row r="136" spans="1:12" ht="50.25" customHeight="1">
      <c r="A136" s="1"/>
      <c r="B136" s="1"/>
      <c r="G136" s="1"/>
      <c r="H136" s="1"/>
      <c r="I136" s="1"/>
      <c r="J136" s="1"/>
      <c r="K136" s="1"/>
      <c r="L136" s="1"/>
    </row>
    <row r="137" spans="1:2" s="6" customFormat="1" ht="12.75" customHeight="1">
      <c r="A137" s="35"/>
      <c r="B137" s="35"/>
    </row>
    <row r="138" spans="1:12" ht="11.25" customHeight="1">
      <c r="A138" s="1"/>
      <c r="B138" s="1"/>
      <c r="G138" s="1"/>
      <c r="H138" s="1"/>
      <c r="I138" s="1"/>
      <c r="J138" s="1"/>
      <c r="K138" s="1"/>
      <c r="L138" s="1"/>
    </row>
    <row r="139" spans="1:12" ht="61.5" customHeight="1">
      <c r="A139" s="1"/>
      <c r="B139" s="1"/>
      <c r="G139" s="1"/>
      <c r="H139" s="1"/>
      <c r="I139" s="1"/>
      <c r="J139" s="1"/>
      <c r="K139" s="1"/>
      <c r="L139" s="1"/>
    </row>
    <row r="140" spans="1:12" ht="85.5" customHeight="1">
      <c r="A140" s="1"/>
      <c r="B140" s="1"/>
      <c r="G140" s="1"/>
      <c r="H140" s="1"/>
      <c r="I140" s="1"/>
      <c r="J140" s="1"/>
      <c r="K140" s="1"/>
      <c r="L140" s="1"/>
    </row>
    <row r="141" spans="1:12" ht="49.5" customHeight="1">
      <c r="A141" s="1"/>
      <c r="B141" s="1"/>
      <c r="G141" s="1"/>
      <c r="H141" s="1"/>
      <c r="I141" s="1"/>
      <c r="J141" s="1"/>
      <c r="K141" s="1"/>
      <c r="L141" s="1"/>
    </row>
    <row r="142" spans="1:12" ht="84.75" customHeight="1">
      <c r="A142" s="1"/>
      <c r="B142" s="1"/>
      <c r="G142" s="1"/>
      <c r="H142" s="1"/>
      <c r="I142" s="1"/>
      <c r="J142" s="1"/>
      <c r="K142" s="1"/>
      <c r="L142" s="1"/>
    </row>
    <row r="143" spans="1:12" ht="51" customHeight="1">
      <c r="A143" s="1"/>
      <c r="B143" s="1"/>
      <c r="G143" s="1"/>
      <c r="H143" s="1"/>
      <c r="I143" s="1"/>
      <c r="J143" s="1"/>
      <c r="K143" s="1"/>
      <c r="L143" s="1"/>
    </row>
    <row r="144" spans="1:12" ht="12.75" customHeight="1">
      <c r="A144" s="1"/>
      <c r="B144" s="1"/>
      <c r="G144" s="1"/>
      <c r="H144" s="1"/>
      <c r="I144" s="1"/>
      <c r="J144" s="1"/>
      <c r="K144" s="1"/>
      <c r="L144" s="1"/>
    </row>
    <row r="145" spans="1:12" ht="86.25" customHeight="1">
      <c r="A145" s="1"/>
      <c r="B145" s="1"/>
      <c r="G145" s="1"/>
      <c r="H145" s="1"/>
      <c r="I145" s="1"/>
      <c r="J145" s="1"/>
      <c r="K145" s="1"/>
      <c r="L145" s="1"/>
    </row>
    <row r="146" spans="1:12" ht="49.5" customHeight="1">
      <c r="A146" s="1"/>
      <c r="B146" s="1"/>
      <c r="G146" s="1"/>
      <c r="H146" s="1"/>
      <c r="I146" s="1"/>
      <c r="J146" s="1"/>
      <c r="K146" s="1"/>
      <c r="L146" s="1"/>
    </row>
    <row r="147" spans="1:12" ht="48.75" customHeight="1">
      <c r="A147" s="1"/>
      <c r="B147" s="1"/>
      <c r="G147" s="1"/>
      <c r="H147" s="1"/>
      <c r="I147" s="1"/>
      <c r="J147" s="1"/>
      <c r="K147" s="1"/>
      <c r="L147" s="1"/>
    </row>
    <row r="148" spans="1:12" ht="21.75" customHeight="1">
      <c r="A148" s="1"/>
      <c r="B148" s="1"/>
      <c r="G148" s="1"/>
      <c r="H148" s="1"/>
      <c r="I148" s="1"/>
      <c r="J148" s="1"/>
      <c r="K148" s="1"/>
      <c r="L148" s="1"/>
    </row>
    <row r="149" spans="1:12" ht="61.5" customHeight="1">
      <c r="A149" s="1"/>
      <c r="B149" s="1"/>
      <c r="G149" s="1"/>
      <c r="H149" s="1"/>
      <c r="I149" s="1"/>
      <c r="J149" s="1"/>
      <c r="K149" s="1"/>
      <c r="L149" s="1"/>
    </row>
    <row r="150" spans="1:12" ht="85.5" customHeight="1">
      <c r="A150" s="1"/>
      <c r="B150" s="1"/>
      <c r="G150" s="1"/>
      <c r="H150" s="1"/>
      <c r="I150" s="1"/>
      <c r="J150" s="1"/>
      <c r="K150" s="1"/>
      <c r="L150" s="1"/>
    </row>
    <row r="151" spans="1:12" ht="48" customHeight="1">
      <c r="A151" s="1"/>
      <c r="B151" s="1"/>
      <c r="G151" s="1"/>
      <c r="H151" s="1"/>
      <c r="I151" s="1"/>
      <c r="J151" s="1"/>
      <c r="K151" s="1"/>
      <c r="L151" s="1"/>
    </row>
    <row r="152" spans="1:12" ht="37.5" customHeight="1">
      <c r="A152" s="1"/>
      <c r="B152" s="1"/>
      <c r="G152" s="1"/>
      <c r="H152" s="1"/>
      <c r="I152" s="1"/>
      <c r="J152" s="1"/>
      <c r="K152" s="1"/>
      <c r="L152" s="1"/>
    </row>
    <row r="153" spans="1:12" ht="37.5" customHeight="1">
      <c r="A153" s="1"/>
      <c r="B153" s="1"/>
      <c r="G153" s="1"/>
      <c r="H153" s="1"/>
      <c r="I153" s="1"/>
      <c r="J153" s="1"/>
      <c r="K153" s="1"/>
      <c r="L153" s="1"/>
    </row>
    <row r="154" s="19" customFormat="1" ht="12" customHeight="1"/>
    <row r="155" s="19" customFormat="1" ht="12.75" customHeight="1"/>
    <row r="156" s="6" customFormat="1" ht="15" customHeight="1"/>
    <row r="157" s="6" customFormat="1" ht="51" customHeight="1"/>
    <row r="158" spans="1:12" ht="24" customHeight="1">
      <c r="A158" s="1"/>
      <c r="B158" s="1"/>
      <c r="G158" s="1"/>
      <c r="H158" s="1"/>
      <c r="I158" s="1"/>
      <c r="J158" s="1"/>
      <c r="K158" s="1"/>
      <c r="L158" s="1"/>
    </row>
    <row r="159" spans="1:12" ht="22.5" customHeight="1">
      <c r="A159" s="1"/>
      <c r="B159" s="1"/>
      <c r="G159" s="1"/>
      <c r="H159" s="1"/>
      <c r="I159" s="1"/>
      <c r="J159" s="1"/>
      <c r="K159" s="1"/>
      <c r="L159" s="1"/>
    </row>
    <row r="160" spans="1:12" ht="60.75" customHeight="1">
      <c r="A160" s="1"/>
      <c r="B160" s="1"/>
      <c r="G160" s="1"/>
      <c r="H160" s="1"/>
      <c r="I160" s="1"/>
      <c r="J160" s="1"/>
      <c r="K160" s="1"/>
      <c r="L160" s="1"/>
    </row>
    <row r="161" spans="1:12" ht="47.25" customHeight="1">
      <c r="A161" s="1"/>
      <c r="B161" s="1"/>
      <c r="G161" s="1"/>
      <c r="H161" s="1"/>
      <c r="I161" s="1"/>
      <c r="J161" s="1"/>
      <c r="K161" s="1"/>
      <c r="L161" s="1"/>
    </row>
    <row r="162" spans="1:12" ht="12.75" customHeight="1">
      <c r="A162" s="1"/>
      <c r="B162" s="1"/>
      <c r="G162" s="1"/>
      <c r="H162" s="1"/>
      <c r="I162" s="1"/>
      <c r="J162" s="1"/>
      <c r="K162" s="1"/>
      <c r="L162" s="1"/>
    </row>
    <row r="163" spans="1:12" ht="18" customHeight="1">
      <c r="A163" s="1"/>
      <c r="B163" s="1"/>
      <c r="G163" s="1"/>
      <c r="H163" s="1"/>
      <c r="I163" s="1"/>
      <c r="J163" s="1"/>
      <c r="K163" s="1"/>
      <c r="L163" s="1"/>
    </row>
    <row r="164" spans="1:12" ht="23.25" customHeight="1">
      <c r="A164" s="1"/>
      <c r="B164" s="1"/>
      <c r="G164" s="1"/>
      <c r="H164" s="1"/>
      <c r="I164" s="1"/>
      <c r="J164" s="1"/>
      <c r="K164" s="1"/>
      <c r="L164" s="1"/>
    </row>
    <row r="165" spans="1:12" ht="34.5" customHeight="1">
      <c r="A165" s="1"/>
      <c r="B165" s="1"/>
      <c r="G165" s="1"/>
      <c r="H165" s="1"/>
      <c r="I165" s="1"/>
      <c r="J165" s="1"/>
      <c r="K165" s="1"/>
      <c r="L165" s="1"/>
    </row>
    <row r="166" spans="1:12" ht="61.5" customHeight="1">
      <c r="A166" s="1"/>
      <c r="B166" s="1"/>
      <c r="G166" s="1"/>
      <c r="H166" s="1"/>
      <c r="I166" s="1"/>
      <c r="J166" s="1"/>
      <c r="K166" s="1"/>
      <c r="L166" s="1"/>
    </row>
    <row r="167" s="6" customFormat="1" ht="36.75" customHeight="1"/>
    <row r="168" s="6" customFormat="1" ht="17.25" customHeight="1"/>
    <row r="169" s="6" customFormat="1" ht="21" customHeight="1"/>
    <row r="170" spans="1:12" ht="33.75" customHeight="1">
      <c r="A170" s="35"/>
      <c r="B170" s="35"/>
      <c r="G170" s="1"/>
      <c r="H170" s="1"/>
      <c r="I170" s="1"/>
      <c r="J170" s="1"/>
      <c r="K170" s="1"/>
      <c r="L170" s="1"/>
    </row>
    <row r="171" spans="1:12" ht="15.75" customHeight="1">
      <c r="A171" s="36"/>
      <c r="B171" s="36"/>
      <c r="G171" s="1"/>
      <c r="H171" s="1"/>
      <c r="I171" s="1"/>
      <c r="J171" s="1"/>
      <c r="K171" s="1"/>
      <c r="L171" s="1"/>
    </row>
    <row r="172" s="6" customFormat="1" ht="15" customHeight="1"/>
    <row r="173" spans="1:12" ht="20.25" customHeight="1">
      <c r="A173" s="1"/>
      <c r="B173" s="1"/>
      <c r="G173" s="1"/>
      <c r="H173" s="1"/>
      <c r="I173" s="1"/>
      <c r="J173" s="1"/>
      <c r="K173" s="1"/>
      <c r="L173" s="1"/>
    </row>
    <row r="174" spans="1:12" ht="61.5" customHeight="1">
      <c r="A174" s="1"/>
      <c r="B174" s="1"/>
      <c r="G174" s="1"/>
      <c r="H174" s="1"/>
      <c r="I174" s="1"/>
      <c r="J174" s="1"/>
      <c r="K174" s="1"/>
      <c r="L174" s="1"/>
    </row>
    <row r="175" spans="1:12" ht="20.25" customHeight="1">
      <c r="A175" s="1"/>
      <c r="B175" s="1"/>
      <c r="G175" s="1"/>
      <c r="H175" s="1"/>
      <c r="I175" s="1"/>
      <c r="J175" s="1"/>
      <c r="K175" s="1"/>
      <c r="L175" s="1"/>
    </row>
    <row r="176" s="6" customFormat="1" ht="39" customHeight="1"/>
    <row r="177" spans="1:12" ht="12.75" customHeight="1">
      <c r="A177" s="1"/>
      <c r="B177" s="1"/>
      <c r="G177" s="1"/>
      <c r="H177" s="1"/>
      <c r="I177" s="1"/>
      <c r="J177" s="1"/>
      <c r="K177" s="1"/>
      <c r="L177" s="1"/>
    </row>
    <row r="178" spans="1:12" ht="42" customHeight="1">
      <c r="A178" s="1"/>
      <c r="B178" s="1"/>
      <c r="G178" s="1"/>
      <c r="H178" s="1"/>
      <c r="I178" s="1"/>
      <c r="J178" s="1"/>
      <c r="K178" s="1"/>
      <c r="L178" s="1"/>
    </row>
    <row r="179" spans="1:12" ht="38.25" customHeight="1">
      <c r="A179" s="1"/>
      <c r="B179" s="1"/>
      <c r="G179" s="1"/>
      <c r="H179" s="1"/>
      <c r="I179" s="1"/>
      <c r="J179" s="1"/>
      <c r="K179" s="1"/>
      <c r="L179" s="1"/>
    </row>
    <row r="180" s="6" customFormat="1" ht="15" customHeight="1"/>
    <row r="181" s="6" customFormat="1" ht="44.25" customHeight="1"/>
    <row r="182" spans="1:12" ht="61.5" customHeight="1">
      <c r="A182" s="1"/>
      <c r="B182" s="1"/>
      <c r="G182" s="1"/>
      <c r="H182" s="1"/>
      <c r="I182" s="1"/>
      <c r="J182" s="1"/>
      <c r="K182" s="1"/>
      <c r="L182" s="1"/>
    </row>
    <row r="183" spans="1:12" ht="48" customHeight="1">
      <c r="A183" s="1"/>
      <c r="B183" s="1"/>
      <c r="G183" s="1"/>
      <c r="H183" s="1"/>
      <c r="I183" s="1"/>
      <c r="J183" s="1"/>
      <c r="K183" s="1"/>
      <c r="L183" s="1"/>
    </row>
    <row r="184" spans="1:12" ht="40.5" customHeight="1">
      <c r="A184" s="1"/>
      <c r="B184" s="1"/>
      <c r="G184" s="1"/>
      <c r="H184" s="1"/>
      <c r="I184" s="1"/>
      <c r="J184" s="1"/>
      <c r="K184" s="1"/>
      <c r="L184" s="1"/>
    </row>
    <row r="185" spans="1:12" ht="13.5" customHeight="1">
      <c r="A185" s="35"/>
      <c r="B185" s="35"/>
      <c r="G185" s="1"/>
      <c r="H185" s="1"/>
      <c r="I185" s="1"/>
      <c r="J185" s="1"/>
      <c r="K185" s="1"/>
      <c r="L185" s="1"/>
    </row>
    <row r="186" spans="1:12" ht="15" customHeight="1">
      <c r="A186" s="1"/>
      <c r="B186" s="1"/>
      <c r="G186" s="1"/>
      <c r="H186" s="1"/>
      <c r="I186" s="1"/>
      <c r="J186" s="1"/>
      <c r="K186" s="1"/>
      <c r="L186" s="1"/>
    </row>
    <row r="187" spans="1:12" ht="14.25" customHeight="1">
      <c r="A187" s="1"/>
      <c r="B187" s="1"/>
      <c r="G187" s="1"/>
      <c r="H187" s="1"/>
      <c r="I187" s="1"/>
      <c r="J187" s="1"/>
      <c r="K187" s="1"/>
      <c r="L187" s="1"/>
    </row>
    <row r="188" spans="1:12" ht="61.5" customHeight="1">
      <c r="A188" s="1"/>
      <c r="B188" s="1"/>
      <c r="G188" s="1"/>
      <c r="H188" s="1"/>
      <c r="I188" s="1"/>
      <c r="J188" s="1"/>
      <c r="K188" s="1"/>
      <c r="L188" s="1"/>
    </row>
    <row r="189" spans="1:12" ht="126" customHeight="1">
      <c r="A189" s="1"/>
      <c r="B189" s="1"/>
      <c r="G189" s="1"/>
      <c r="H189" s="1"/>
      <c r="I189" s="1"/>
      <c r="J189" s="1"/>
      <c r="K189" s="1"/>
      <c r="L189" s="1"/>
    </row>
    <row r="190" s="6" customFormat="1" ht="61.5" customHeight="1"/>
    <row r="191" spans="1:12" ht="17.25" customHeight="1">
      <c r="A191" s="1"/>
      <c r="B191" s="1"/>
      <c r="G191" s="1"/>
      <c r="H191" s="1"/>
      <c r="I191" s="1"/>
      <c r="J191" s="1"/>
      <c r="K191" s="1"/>
      <c r="L191" s="1"/>
    </row>
    <row r="192" spans="1:12" ht="21.75" customHeight="1">
      <c r="A192" s="1"/>
      <c r="B192" s="1"/>
      <c r="G192" s="1"/>
      <c r="H192" s="1"/>
      <c r="I192" s="1"/>
      <c r="J192" s="1"/>
      <c r="K192" s="1"/>
      <c r="L192" s="1"/>
    </row>
    <row r="193" s="6" customFormat="1" ht="15" customHeight="1"/>
    <row r="194" spans="1:12" ht="30" customHeight="1">
      <c r="A194" s="1"/>
      <c r="B194" s="1"/>
      <c r="G194" s="1"/>
      <c r="H194" s="1"/>
      <c r="I194" s="1"/>
      <c r="J194" s="1"/>
      <c r="K194" s="1"/>
      <c r="L194" s="1"/>
    </row>
    <row r="195" spans="1:12" ht="37.5" customHeight="1">
      <c r="A195" s="1"/>
      <c r="B195" s="1"/>
      <c r="G195" s="1"/>
      <c r="H195" s="1"/>
      <c r="I195" s="1"/>
      <c r="J195" s="1"/>
      <c r="K195" s="1"/>
      <c r="L195" s="1"/>
    </row>
    <row r="196" s="6" customFormat="1" ht="61.5" customHeight="1"/>
    <row r="197" s="6" customFormat="1" ht="30.75" customHeight="1"/>
    <row r="198" spans="1:12" ht="76.5" customHeight="1">
      <c r="A198" s="1"/>
      <c r="B198" s="1"/>
      <c r="G198" s="1"/>
      <c r="H198" s="1"/>
      <c r="I198" s="1"/>
      <c r="J198" s="1"/>
      <c r="K198" s="1"/>
      <c r="L198" s="1"/>
    </row>
    <row r="199" s="4" customFormat="1" ht="61.5" customHeight="1"/>
    <row r="200" s="6" customFormat="1" ht="19.5" customHeight="1"/>
    <row r="201" s="6" customFormat="1" ht="57.75" customHeight="1"/>
    <row r="202" spans="1:12" ht="18" customHeight="1">
      <c r="A202" s="1"/>
      <c r="B202" s="1"/>
      <c r="G202" s="1"/>
      <c r="H202" s="1"/>
      <c r="I202" s="1"/>
      <c r="J202" s="1"/>
      <c r="K202" s="1"/>
      <c r="L202" s="1"/>
    </row>
    <row r="203" s="6" customFormat="1" ht="24.75" customHeight="1"/>
    <row r="204" spans="1:12" ht="29.25" customHeight="1">
      <c r="A204" s="1"/>
      <c r="B204" s="1"/>
      <c r="G204" s="1"/>
      <c r="H204" s="1"/>
      <c r="I204" s="1"/>
      <c r="J204" s="1"/>
      <c r="K204" s="1"/>
      <c r="L204" s="1"/>
    </row>
    <row r="205" spans="1:12" ht="17.25" customHeight="1">
      <c r="A205" s="1"/>
      <c r="B205" s="1"/>
      <c r="G205" s="1"/>
      <c r="H205" s="1"/>
      <c r="I205" s="1"/>
      <c r="J205" s="1"/>
      <c r="K205" s="1"/>
      <c r="L205" s="1"/>
    </row>
    <row r="206" spans="1:12" ht="37.5" customHeight="1">
      <c r="A206" s="1"/>
      <c r="B206" s="1"/>
      <c r="G206" s="1"/>
      <c r="H206" s="1"/>
      <c r="I206" s="1"/>
      <c r="J206" s="1"/>
      <c r="K206" s="1"/>
      <c r="L206" s="1"/>
    </row>
    <row r="207" spans="1:12" ht="61.5" customHeight="1">
      <c r="A207" s="1"/>
      <c r="B207" s="1"/>
      <c r="G207" s="1"/>
      <c r="H207" s="1"/>
      <c r="I207" s="1"/>
      <c r="J207" s="1"/>
      <c r="K207" s="1"/>
      <c r="L207" s="1"/>
    </row>
    <row r="208" spans="1:12" ht="36" customHeight="1">
      <c r="A208" s="1"/>
      <c r="B208" s="1"/>
      <c r="G208" s="1"/>
      <c r="H208" s="1"/>
      <c r="I208" s="1"/>
      <c r="J208" s="1"/>
      <c r="K208" s="1"/>
      <c r="L208" s="1"/>
    </row>
    <row r="209" s="6" customFormat="1" ht="30" customHeight="1"/>
    <row r="210" spans="1:12" ht="40.5" customHeight="1">
      <c r="A210" s="1"/>
      <c r="B210" s="1"/>
      <c r="G210" s="1"/>
      <c r="H210" s="1"/>
      <c r="I210" s="1"/>
      <c r="J210" s="1"/>
      <c r="K210" s="1"/>
      <c r="L210" s="1"/>
    </row>
    <row r="211" spans="1:12" ht="30.75" customHeight="1">
      <c r="A211" s="1"/>
      <c r="B211" s="1"/>
      <c r="G211" s="1"/>
      <c r="H211" s="1"/>
      <c r="I211" s="1"/>
      <c r="J211" s="1"/>
      <c r="K211" s="1"/>
      <c r="L211" s="1"/>
    </row>
    <row r="212" spans="1:12" ht="48.75" customHeight="1">
      <c r="A212" s="1"/>
      <c r="B212" s="1"/>
      <c r="G212" s="1"/>
      <c r="H212" s="1"/>
      <c r="I212" s="1"/>
      <c r="J212" s="1"/>
      <c r="K212" s="1"/>
      <c r="L212" s="1"/>
    </row>
    <row r="213" s="6" customFormat="1" ht="42.75" customHeight="1"/>
    <row r="214" spans="1:2" s="6" customFormat="1" ht="23.25" customHeight="1">
      <c r="A214" s="35"/>
      <c r="B214" s="35"/>
    </row>
    <row r="215" spans="1:12" ht="24.75" customHeight="1">
      <c r="A215" s="1"/>
      <c r="B215" s="1"/>
      <c r="G215" s="1"/>
      <c r="H215" s="1"/>
      <c r="I215" s="1"/>
      <c r="J215" s="1"/>
      <c r="K215" s="1"/>
      <c r="L215" s="1"/>
    </row>
    <row r="216" spans="1:12" ht="45" customHeight="1">
      <c r="A216" s="1"/>
      <c r="B216" s="1"/>
      <c r="G216" s="1"/>
      <c r="H216" s="1"/>
      <c r="I216" s="1"/>
      <c r="J216" s="1"/>
      <c r="K216" s="1"/>
      <c r="L216" s="1"/>
    </row>
    <row r="217" spans="1:12" ht="18.75" customHeight="1">
      <c r="A217" s="1"/>
      <c r="B217" s="1"/>
      <c r="G217" s="1"/>
      <c r="H217" s="1"/>
      <c r="I217" s="1"/>
      <c r="J217" s="1"/>
      <c r="K217" s="1"/>
      <c r="L217" s="1"/>
    </row>
    <row r="218" spans="1:12" ht="24" customHeight="1" hidden="1">
      <c r="A218" s="1"/>
      <c r="B218" s="1"/>
      <c r="G218" s="1"/>
      <c r="H218" s="1"/>
      <c r="I218" s="1"/>
      <c r="J218" s="1"/>
      <c r="K218" s="1"/>
      <c r="L218" s="1"/>
    </row>
    <row r="219" spans="1:12" ht="72.75" customHeight="1" hidden="1" thickBot="1">
      <c r="A219" s="1"/>
      <c r="B219" s="1"/>
      <c r="G219" s="1"/>
      <c r="H219" s="1"/>
      <c r="I219" s="1"/>
      <c r="J219" s="1"/>
      <c r="K219" s="1"/>
      <c r="L219" s="1"/>
    </row>
    <row r="220" spans="1:12" ht="135.75" customHeight="1">
      <c r="A220" s="1"/>
      <c r="B220" s="1"/>
      <c r="G220" s="1"/>
      <c r="H220" s="1"/>
      <c r="I220" s="1"/>
      <c r="J220" s="1"/>
      <c r="K220" s="1"/>
      <c r="L220" s="1"/>
    </row>
    <row r="221" spans="1:12" ht="87" customHeight="1">
      <c r="A221" s="1"/>
      <c r="B221" s="1"/>
      <c r="G221" s="1"/>
      <c r="H221" s="1"/>
      <c r="I221" s="1"/>
      <c r="J221" s="1"/>
      <c r="K221" s="1"/>
      <c r="L221" s="1"/>
    </row>
    <row r="222" spans="1:12" ht="52.5" customHeight="1">
      <c r="A222" s="1"/>
      <c r="B222" s="1"/>
      <c r="G222" s="1"/>
      <c r="H222" s="1"/>
      <c r="I222" s="1"/>
      <c r="J222" s="1"/>
      <c r="K222" s="1"/>
      <c r="L222" s="1"/>
    </row>
    <row r="223" spans="1:12" ht="64.5" customHeight="1">
      <c r="A223" s="1"/>
      <c r="B223" s="1"/>
      <c r="G223" s="1"/>
      <c r="H223" s="1"/>
      <c r="I223" s="1"/>
      <c r="J223" s="1"/>
      <c r="K223" s="1"/>
      <c r="L223" s="1"/>
    </row>
    <row r="224" spans="1:12" ht="55.5" customHeight="1">
      <c r="A224" s="1"/>
      <c r="B224" s="1"/>
      <c r="G224" s="1"/>
      <c r="H224" s="1"/>
      <c r="I224" s="1"/>
      <c r="J224" s="1"/>
      <c r="K224" s="1"/>
      <c r="L224" s="1"/>
    </row>
    <row r="225" spans="1:12" ht="48.75" customHeight="1">
      <c r="A225" s="1"/>
      <c r="B225" s="1"/>
      <c r="G225" s="1"/>
      <c r="H225" s="1"/>
      <c r="I225" s="1"/>
      <c r="J225" s="1"/>
      <c r="K225" s="1"/>
      <c r="L225" s="1"/>
    </row>
    <row r="226" spans="1:12" ht="51" customHeight="1">
      <c r="A226" s="1"/>
      <c r="B226" s="1"/>
      <c r="G226" s="1"/>
      <c r="H226" s="1"/>
      <c r="I226" s="1"/>
      <c r="J226" s="1"/>
      <c r="K226" s="1"/>
      <c r="L226" s="1"/>
    </row>
    <row r="227" spans="1:12" ht="64.5" customHeight="1">
      <c r="A227" s="1"/>
      <c r="B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G233" s="1"/>
      <c r="H233" s="1"/>
      <c r="I233" s="1"/>
      <c r="J233" s="1"/>
      <c r="K233" s="1"/>
      <c r="L233" s="1"/>
    </row>
    <row r="234" s="18" customFormat="1" ht="62.25" customHeight="1"/>
    <row r="235" s="19" customFormat="1" ht="23.25" customHeight="1"/>
    <row r="236" s="19" customFormat="1" ht="15" customHeight="1"/>
    <row r="237" s="19" customFormat="1" ht="24.75" customHeight="1"/>
    <row r="238" s="19" customFormat="1" ht="22.5" customHeight="1"/>
    <row r="239" s="19" customFormat="1" ht="14.25" customHeight="1"/>
    <row r="240" s="20" customFormat="1" ht="27" customHeight="1"/>
    <row r="241" s="20" customFormat="1" ht="63" customHeight="1"/>
    <row r="242" spans="1:12" ht="12.75">
      <c r="A242" s="36"/>
      <c r="B242" s="36"/>
      <c r="G242" s="1"/>
      <c r="H242" s="1"/>
      <c r="I242" s="1"/>
      <c r="J242" s="1"/>
      <c r="K242" s="1"/>
      <c r="L242" s="1"/>
    </row>
    <row r="243" spans="1:12" ht="68.25" customHeight="1">
      <c r="A243" s="24"/>
      <c r="B243" s="24"/>
      <c r="C243" s="25"/>
      <c r="D243" s="25"/>
      <c r="E243" s="26"/>
      <c r="F243" s="27"/>
      <c r="G243" s="28"/>
      <c r="H243" s="28"/>
      <c r="I243" s="28"/>
      <c r="J243" s="29"/>
      <c r="K243" s="30"/>
      <c r="L243" s="30"/>
    </row>
    <row r="244" spans="1:12" ht="12.75">
      <c r="A244" s="24"/>
      <c r="B244" s="24"/>
      <c r="C244" s="31"/>
      <c r="D244" s="31"/>
      <c r="E244" s="31"/>
      <c r="F244" s="31"/>
      <c r="G244" s="28"/>
      <c r="H244" s="28"/>
      <c r="I244" s="28"/>
      <c r="J244" s="29"/>
      <c r="K244" s="30"/>
      <c r="L244" s="30"/>
    </row>
    <row r="245" spans="1:12" ht="12.75">
      <c r="A245" s="32"/>
      <c r="B245" s="32"/>
      <c r="C245" s="31"/>
      <c r="D245" s="31"/>
      <c r="E245" s="31"/>
      <c r="F245" s="31"/>
      <c r="G245" s="28"/>
      <c r="H245" s="28"/>
      <c r="I245" s="28"/>
      <c r="J245" s="29"/>
      <c r="K245" s="30"/>
      <c r="L245" s="30"/>
    </row>
    <row r="246" spans="1:12" ht="12.75">
      <c r="A246" s="32"/>
      <c r="B246" s="32"/>
      <c r="C246" s="13"/>
      <c r="D246" s="13"/>
      <c r="E246" s="13"/>
      <c r="F246" s="13"/>
      <c r="G246" s="28"/>
      <c r="H246" s="28"/>
      <c r="I246" s="28"/>
      <c r="J246" s="29"/>
      <c r="K246" s="30"/>
      <c r="L246" s="30"/>
    </row>
    <row r="247" spans="1:12" ht="12.75">
      <c r="A247" s="32"/>
      <c r="B247" s="32"/>
      <c r="C247" s="13"/>
      <c r="D247" s="13"/>
      <c r="E247" s="13"/>
      <c r="F247" s="13"/>
      <c r="G247" s="28"/>
      <c r="H247" s="28"/>
      <c r="I247" s="28"/>
      <c r="J247" s="29"/>
      <c r="K247" s="30"/>
      <c r="L247" s="30"/>
    </row>
    <row r="248" spans="10:12" ht="12.75">
      <c r="J248" s="22"/>
      <c r="K248" s="23"/>
      <c r="L248" s="23"/>
    </row>
    <row r="249" spans="10:12" ht="12.75">
      <c r="J249" s="22"/>
      <c r="K249" s="23"/>
      <c r="L249" s="23"/>
    </row>
    <row r="250" spans="10:12" ht="12.75">
      <c r="J250" s="22"/>
      <c r="K250" s="23"/>
      <c r="L250" s="23"/>
    </row>
    <row r="251" spans="10:12" ht="12.75">
      <c r="J251" s="22"/>
      <c r="K251" s="23"/>
      <c r="L251" s="23"/>
    </row>
    <row r="252" spans="10:12" ht="12.75">
      <c r="J252" s="22"/>
      <c r="K252" s="23"/>
      <c r="L252" s="23"/>
    </row>
    <row r="253" spans="10:12" ht="12.75">
      <c r="J253" s="22"/>
      <c r="K253" s="23"/>
      <c r="L253" s="23"/>
    </row>
    <row r="254" spans="10:12" ht="12.75">
      <c r="J254" s="22"/>
      <c r="K254" s="23"/>
      <c r="L254" s="23"/>
    </row>
    <row r="255" spans="10:12" ht="12.75">
      <c r="J255" s="22"/>
      <c r="K255" s="23"/>
      <c r="L255" s="23"/>
    </row>
    <row r="256" spans="10:12" ht="12.75">
      <c r="J256" s="22"/>
      <c r="K256" s="23"/>
      <c r="L256" s="23"/>
    </row>
    <row r="257" spans="10:12" ht="12.75">
      <c r="J257" s="22"/>
      <c r="K257" s="23"/>
      <c r="L257" s="23"/>
    </row>
    <row r="258" spans="10:12" ht="12.75">
      <c r="J258" s="22"/>
      <c r="K258" s="23"/>
      <c r="L258" s="23"/>
    </row>
    <row r="259" spans="10:12" ht="12.75">
      <c r="J259" s="22"/>
      <c r="K259" s="23"/>
      <c r="L259" s="23"/>
    </row>
    <row r="260" spans="10:12" ht="12.75">
      <c r="J260" s="22"/>
      <c r="K260" s="23"/>
      <c r="L260" s="23"/>
    </row>
    <row r="261" spans="10:12" ht="12.75">
      <c r="J261" s="22"/>
      <c r="K261" s="23"/>
      <c r="L261" s="23"/>
    </row>
    <row r="262" spans="10:12" ht="12.75">
      <c r="J262" s="22"/>
      <c r="K262" s="23"/>
      <c r="L262" s="23"/>
    </row>
    <row r="263" spans="10:12" ht="12.75">
      <c r="J263" s="22"/>
      <c r="K263" s="23"/>
      <c r="L263" s="23"/>
    </row>
    <row r="264" spans="10:12" ht="12.75">
      <c r="J264" s="22"/>
      <c r="K264" s="23"/>
      <c r="L264" s="23"/>
    </row>
    <row r="265" spans="10:12" ht="12.75">
      <c r="J265" s="22"/>
      <c r="K265" s="23"/>
      <c r="L265" s="23"/>
    </row>
    <row r="266" spans="10:12" ht="12.75">
      <c r="J266" s="22"/>
      <c r="K266" s="23"/>
      <c r="L266" s="23"/>
    </row>
    <row r="267" spans="10:12" ht="12.75">
      <c r="J267" s="22"/>
      <c r="K267" s="23"/>
      <c r="L267" s="23"/>
    </row>
    <row r="268" spans="10:12" ht="12.75">
      <c r="J268" s="22"/>
      <c r="K268" s="23"/>
      <c r="L268" s="23"/>
    </row>
    <row r="269" spans="10:12" ht="12.75">
      <c r="J269" s="22"/>
      <c r="K269" s="23"/>
      <c r="L269" s="23"/>
    </row>
    <row r="270" spans="10:12" ht="12.75">
      <c r="J270" s="22"/>
      <c r="K270" s="23"/>
      <c r="L270" s="23"/>
    </row>
    <row r="271" spans="10:12" ht="12.75">
      <c r="J271" s="22"/>
      <c r="K271" s="23"/>
      <c r="L271" s="23"/>
    </row>
    <row r="272" spans="10:12" ht="12.75">
      <c r="J272" s="22"/>
      <c r="K272" s="23"/>
      <c r="L272" s="23"/>
    </row>
    <row r="273" spans="10:12" ht="12.75">
      <c r="J273" s="22"/>
      <c r="K273" s="23"/>
      <c r="L273" s="23"/>
    </row>
    <row r="274" spans="10:12" ht="12.75">
      <c r="J274" s="22"/>
      <c r="K274" s="23"/>
      <c r="L274" s="23"/>
    </row>
    <row r="275" spans="10:12" ht="12.75">
      <c r="J275" s="22"/>
      <c r="K275" s="23"/>
      <c r="L275" s="23"/>
    </row>
    <row r="276" spans="10:12" ht="12.75">
      <c r="J276" s="22"/>
      <c r="K276" s="23"/>
      <c r="L276" s="23"/>
    </row>
    <row r="277" spans="10:12" ht="12.75">
      <c r="J277" s="22"/>
      <c r="K277" s="23"/>
      <c r="L277" s="23"/>
    </row>
    <row r="278" spans="10:12" ht="12.75">
      <c r="J278" s="22"/>
      <c r="K278" s="23"/>
      <c r="L278" s="23"/>
    </row>
    <row r="279" spans="10:12" ht="12.75">
      <c r="J279" s="22"/>
      <c r="K279" s="23"/>
      <c r="L279" s="23"/>
    </row>
    <row r="280" spans="10:12" ht="12.75">
      <c r="J280" s="22"/>
      <c r="K280" s="23"/>
      <c r="L280" s="23"/>
    </row>
    <row r="281" spans="10:12" ht="12.75">
      <c r="J281" s="22"/>
      <c r="K281" s="23"/>
      <c r="L281" s="23"/>
    </row>
    <row r="282" spans="10:12" ht="12.75">
      <c r="J282" s="22"/>
      <c r="K282" s="23"/>
      <c r="L282" s="23"/>
    </row>
    <row r="283" spans="10:12" ht="12.75">
      <c r="J283" s="22"/>
      <c r="K283" s="23"/>
      <c r="L283" s="23"/>
    </row>
    <row r="284" spans="10:12" ht="12.75">
      <c r="J284" s="22"/>
      <c r="K284" s="23"/>
      <c r="L284" s="23"/>
    </row>
    <row r="285" spans="10:12" ht="12.75">
      <c r="J285" s="22"/>
      <c r="K285" s="23"/>
      <c r="L285" s="23"/>
    </row>
    <row r="286" spans="10:12" ht="12.75">
      <c r="J286" s="22"/>
      <c r="K286" s="23"/>
      <c r="L286" s="23"/>
    </row>
    <row r="287" spans="10:12" ht="12.75">
      <c r="J287" s="22"/>
      <c r="K287" s="23"/>
      <c r="L287" s="23"/>
    </row>
    <row r="288" spans="10:12" ht="12.75">
      <c r="J288" s="22"/>
      <c r="K288" s="23"/>
      <c r="L288" s="23"/>
    </row>
    <row r="289" spans="10:12" ht="12.75">
      <c r="J289" s="22"/>
      <c r="K289" s="23"/>
      <c r="L289" s="23"/>
    </row>
    <row r="290" spans="10:12" ht="12.75">
      <c r="J290" s="22"/>
      <c r="K290" s="23"/>
      <c r="L290" s="23"/>
    </row>
    <row r="291" spans="10:12" ht="12.75">
      <c r="J291" s="22"/>
      <c r="K291" s="23"/>
      <c r="L291" s="23"/>
    </row>
    <row r="292" spans="10:12" ht="12.75">
      <c r="J292" s="22"/>
      <c r="K292" s="23"/>
      <c r="L292" s="23"/>
    </row>
    <row r="293" spans="10:12" ht="12.75">
      <c r="J293" s="22"/>
      <c r="K293" s="23"/>
      <c r="L293" s="23"/>
    </row>
    <row r="294" spans="10:12" ht="12.75">
      <c r="J294" s="22"/>
      <c r="K294" s="23"/>
      <c r="L294" s="23"/>
    </row>
    <row r="295" spans="10:12" ht="12.75">
      <c r="J295" s="22"/>
      <c r="K295" s="23"/>
      <c r="L295" s="23"/>
    </row>
    <row r="296" spans="10:12" ht="12.75">
      <c r="J296" s="22"/>
      <c r="K296" s="23"/>
      <c r="L296" s="23"/>
    </row>
    <row r="297" spans="10:12" ht="12.75">
      <c r="J297" s="22"/>
      <c r="K297" s="23"/>
      <c r="L297" s="23"/>
    </row>
    <row r="298" spans="10:12" ht="12.75">
      <c r="J298" s="22"/>
      <c r="K298" s="23"/>
      <c r="L298" s="23"/>
    </row>
    <row r="299" spans="10:12" ht="12.75">
      <c r="J299" s="22"/>
      <c r="K299" s="23"/>
      <c r="L299" s="23"/>
    </row>
    <row r="300" spans="10:12" ht="12.75">
      <c r="J300" s="22"/>
      <c r="K300" s="23"/>
      <c r="L300" s="23"/>
    </row>
    <row r="301" spans="10:12" ht="12.75">
      <c r="J301" s="22"/>
      <c r="K301" s="23"/>
      <c r="L301" s="23"/>
    </row>
    <row r="302" spans="10:12" ht="12.75">
      <c r="J302" s="22"/>
      <c r="K302" s="23"/>
      <c r="L302" s="23"/>
    </row>
    <row r="303" spans="10:12" ht="12.75">
      <c r="J303" s="22"/>
      <c r="K303" s="23"/>
      <c r="L303" s="23"/>
    </row>
    <row r="304" spans="10:12" ht="12.75">
      <c r="J304" s="22"/>
      <c r="K304" s="23"/>
      <c r="L304" s="23"/>
    </row>
    <row r="305" spans="10:12" ht="12.75">
      <c r="J305" s="22"/>
      <c r="K305" s="23"/>
      <c r="L305" s="23"/>
    </row>
    <row r="306" spans="10:12" ht="12.75">
      <c r="J306" s="22"/>
      <c r="K306" s="23"/>
      <c r="L306" s="23"/>
    </row>
    <row r="307" spans="10:12" ht="12.75">
      <c r="J307" s="22"/>
      <c r="K307" s="23"/>
      <c r="L307" s="23"/>
    </row>
    <row r="308" spans="10:12" ht="12.75">
      <c r="J308" s="22"/>
      <c r="K308" s="23"/>
      <c r="L308" s="23"/>
    </row>
    <row r="309" spans="10:12" ht="12.75">
      <c r="J309" s="22"/>
      <c r="K309" s="23"/>
      <c r="L309" s="23"/>
    </row>
    <row r="310" spans="10:12" ht="12.75">
      <c r="J310" s="22"/>
      <c r="K310" s="23"/>
      <c r="L310" s="23"/>
    </row>
    <row r="311" spans="10:12" ht="12.75">
      <c r="J311" s="22"/>
      <c r="K311" s="23"/>
      <c r="L311" s="23"/>
    </row>
    <row r="312" spans="10:12" ht="12.75">
      <c r="J312" s="22"/>
      <c r="K312" s="23"/>
      <c r="L312" s="23"/>
    </row>
    <row r="313" spans="10:12" ht="12.75">
      <c r="J313" s="22"/>
      <c r="K313" s="23"/>
      <c r="L313" s="23"/>
    </row>
    <row r="314" spans="10:12" ht="12.75">
      <c r="J314" s="22"/>
      <c r="K314" s="23"/>
      <c r="L314" s="23"/>
    </row>
    <row r="315" spans="10:12" ht="12.75">
      <c r="J315" s="22"/>
      <c r="K315" s="23"/>
      <c r="L315" s="23"/>
    </row>
    <row r="316" spans="10:12" ht="12.75">
      <c r="J316" s="22"/>
      <c r="K316" s="23"/>
      <c r="L316" s="23"/>
    </row>
    <row r="317" spans="10:12" ht="12.75">
      <c r="J317" s="22"/>
      <c r="K317" s="23"/>
      <c r="L317" s="23"/>
    </row>
    <row r="318" spans="10:12" ht="12.75">
      <c r="J318" s="22"/>
      <c r="K318" s="23"/>
      <c r="L318" s="23"/>
    </row>
    <row r="319" spans="10:12" ht="12.75">
      <c r="J319" s="22"/>
      <c r="K319" s="23"/>
      <c r="L319" s="23"/>
    </row>
    <row r="320" spans="10:12" ht="12.75">
      <c r="J320" s="22"/>
      <c r="K320" s="23"/>
      <c r="L320" s="23"/>
    </row>
  </sheetData>
  <sheetProtection/>
  <mergeCells count="9">
    <mergeCell ref="M66:P66"/>
    <mergeCell ref="A7:L7"/>
    <mergeCell ref="A8:L9"/>
    <mergeCell ref="A10:L10"/>
    <mergeCell ref="M63:O63"/>
    <mergeCell ref="J2:L2"/>
    <mergeCell ref="J3:L3"/>
    <mergeCell ref="J4:L4"/>
    <mergeCell ref="J5:L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J11" sqref="J11:V11"/>
    </sheetView>
  </sheetViews>
  <sheetFormatPr defaultColWidth="9.00390625" defaultRowHeight="12.75"/>
  <cols>
    <col min="1" max="1" width="38.375" style="10" customWidth="1"/>
    <col min="2" max="2" width="5.875" style="10" customWidth="1"/>
    <col min="3" max="3" width="3.75390625" style="1" customWidth="1"/>
    <col min="4" max="4" width="4.00390625" style="1" customWidth="1"/>
    <col min="5" max="5" width="10.00390625" style="1" customWidth="1"/>
    <col min="6" max="6" width="5.37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0.625" style="8" customWidth="1"/>
    <col min="11" max="11" width="12.00390625" style="7" hidden="1" customWidth="1"/>
    <col min="12" max="12" width="11.625" style="7" hidden="1" customWidth="1"/>
    <col min="13" max="13" width="13.875" style="1" hidden="1" customWidth="1"/>
    <col min="14" max="14" width="32.625" style="10" hidden="1" customWidth="1"/>
    <col min="15" max="16" width="4.625" style="1" hidden="1" customWidth="1"/>
    <col min="17" max="17" width="6.875" style="1" hidden="1" customWidth="1"/>
    <col min="18" max="18" width="5.25390625" style="1" hidden="1" customWidth="1"/>
    <col min="19" max="19" width="15.75390625" style="5" hidden="1" customWidth="1"/>
    <col min="20" max="20" width="10.75390625" style="5" hidden="1" customWidth="1"/>
    <col min="21" max="21" width="7.875" style="5" hidden="1" customWidth="1"/>
    <col min="22" max="22" width="10.875" style="8" customWidth="1"/>
    <col min="23" max="23" width="12.00390625" style="7" hidden="1" customWidth="1"/>
    <col min="24" max="24" width="11.625" style="7" hidden="1" customWidth="1"/>
    <col min="25" max="16384" width="9.125" style="1" customWidth="1"/>
  </cols>
  <sheetData>
    <row r="1" spans="1:24" ht="12.75">
      <c r="A1" s="266"/>
      <c r="B1" s="266"/>
      <c r="C1" s="266"/>
      <c r="D1" s="266"/>
      <c r="E1" s="266"/>
      <c r="F1" s="318" t="s">
        <v>83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266"/>
      <c r="X1" s="261"/>
    </row>
    <row r="2" spans="1:24" ht="12.75" customHeight="1">
      <c r="A2" s="266"/>
      <c r="B2" s="266"/>
      <c r="C2" s="266"/>
      <c r="D2" s="266"/>
      <c r="E2" s="266"/>
      <c r="F2" s="319" t="s">
        <v>71</v>
      </c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267"/>
      <c r="X2" s="267"/>
    </row>
    <row r="3" spans="1:24" ht="12.75">
      <c r="A3" s="266"/>
      <c r="B3" s="266"/>
      <c r="C3" s="266"/>
      <c r="D3" s="266"/>
      <c r="E3" s="266"/>
      <c r="F3" s="318" t="s">
        <v>72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267"/>
      <c r="X3" s="267"/>
    </row>
    <row r="4" spans="1:24" ht="12.75">
      <c r="A4" s="266"/>
      <c r="B4" s="266"/>
      <c r="C4" s="266"/>
      <c r="D4" s="266"/>
      <c r="E4" s="266"/>
      <c r="F4" s="320" t="s">
        <v>58</v>
      </c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261"/>
      <c r="X4" s="261"/>
    </row>
    <row r="5" spans="1:24" ht="12.75">
      <c r="A5" s="317" t="s">
        <v>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269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</row>
    <row r="6" spans="1:24" ht="12.75">
      <c r="A6" s="321" t="s">
        <v>84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</row>
    <row r="7" spans="1:24" ht="12.75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</row>
    <row r="8" spans="1:24" s="3" customFormat="1" ht="12.75">
      <c r="A8" s="317" t="s">
        <v>59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270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</row>
    <row r="9" spans="1:24" s="3" customFormat="1" ht="12.75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70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s="3" customFormat="1" ht="13.5" thickBo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70"/>
      <c r="L10" s="270"/>
      <c r="M10" s="271"/>
      <c r="N10" s="268"/>
      <c r="O10" s="268"/>
      <c r="P10" s="268"/>
      <c r="Q10" s="268"/>
      <c r="R10" s="268"/>
      <c r="S10" s="268"/>
      <c r="T10" s="268"/>
      <c r="U10" s="268"/>
      <c r="V10" s="272" t="s">
        <v>15</v>
      </c>
      <c r="W10" s="270"/>
      <c r="X10" s="270"/>
    </row>
    <row r="11" spans="1:24" s="3" customFormat="1" ht="88.5" customHeight="1">
      <c r="A11" s="322" t="s">
        <v>5</v>
      </c>
      <c r="B11" s="329" t="s">
        <v>85</v>
      </c>
      <c r="C11" s="324" t="s">
        <v>6</v>
      </c>
      <c r="D11" s="324" t="s">
        <v>12</v>
      </c>
      <c r="E11" s="324" t="s">
        <v>7</v>
      </c>
      <c r="F11" s="324" t="s">
        <v>8</v>
      </c>
      <c r="G11" s="273" t="s">
        <v>9</v>
      </c>
      <c r="H11" s="273" t="s">
        <v>10</v>
      </c>
      <c r="I11" s="273" t="s">
        <v>11</v>
      </c>
      <c r="J11" s="326" t="s">
        <v>9</v>
      </c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8"/>
      <c r="W11" s="274" t="s">
        <v>10</v>
      </c>
      <c r="X11" s="275" t="s">
        <v>13</v>
      </c>
    </row>
    <row r="12" spans="1:24" s="3" customFormat="1" ht="12.75">
      <c r="A12" s="323"/>
      <c r="B12" s="330"/>
      <c r="C12" s="325"/>
      <c r="D12" s="325"/>
      <c r="E12" s="325"/>
      <c r="F12" s="325"/>
      <c r="G12" s="276"/>
      <c r="H12" s="276"/>
      <c r="I12" s="276"/>
      <c r="J12" s="276" t="s">
        <v>60</v>
      </c>
      <c r="K12" s="277"/>
      <c r="L12" s="278"/>
      <c r="M12" s="279"/>
      <c r="N12" s="280"/>
      <c r="O12" s="276"/>
      <c r="P12" s="276"/>
      <c r="Q12" s="276"/>
      <c r="R12" s="276"/>
      <c r="S12" s="276"/>
      <c r="T12" s="276"/>
      <c r="U12" s="276"/>
      <c r="V12" s="278" t="s">
        <v>61</v>
      </c>
      <c r="W12" s="279"/>
      <c r="X12" s="278"/>
    </row>
    <row r="13" spans="1:26" s="4" customFormat="1" ht="13.5" thickBot="1">
      <c r="A13" s="262">
        <v>1</v>
      </c>
      <c r="B13" s="263">
        <v>2</v>
      </c>
      <c r="C13" s="281">
        <v>3</v>
      </c>
      <c r="D13" s="281">
        <v>4</v>
      </c>
      <c r="E13" s="281">
        <v>5</v>
      </c>
      <c r="F13" s="281">
        <v>6</v>
      </c>
      <c r="G13" s="281">
        <v>6</v>
      </c>
      <c r="H13" s="281">
        <v>7</v>
      </c>
      <c r="I13" s="281">
        <v>8</v>
      </c>
      <c r="J13" s="281">
        <v>7</v>
      </c>
      <c r="K13" s="282">
        <v>7</v>
      </c>
      <c r="L13" s="283">
        <v>8</v>
      </c>
      <c r="M13" s="240"/>
      <c r="N13" s="262">
        <v>1</v>
      </c>
      <c r="O13" s="281">
        <v>2</v>
      </c>
      <c r="P13" s="281">
        <v>3</v>
      </c>
      <c r="Q13" s="281">
        <v>4</v>
      </c>
      <c r="R13" s="281">
        <v>5</v>
      </c>
      <c r="S13" s="281">
        <v>6</v>
      </c>
      <c r="T13" s="281">
        <v>7</v>
      </c>
      <c r="U13" s="281">
        <v>8</v>
      </c>
      <c r="V13" s="283">
        <v>8</v>
      </c>
      <c r="W13" s="284">
        <v>7</v>
      </c>
      <c r="X13" s="283">
        <v>8</v>
      </c>
      <c r="Z13" s="18" t="s">
        <v>54</v>
      </c>
    </row>
    <row r="14" spans="1:24" s="6" customFormat="1" ht="13.5" thickBot="1">
      <c r="A14" s="37" t="s">
        <v>1</v>
      </c>
      <c r="B14" s="135"/>
      <c r="C14" s="285"/>
      <c r="D14" s="285"/>
      <c r="E14" s="285"/>
      <c r="F14" s="285"/>
      <c r="G14" s="264"/>
      <c r="H14" s="265"/>
      <c r="I14" s="265"/>
      <c r="J14" s="286"/>
      <c r="K14" s="287"/>
      <c r="L14" s="288"/>
      <c r="M14" s="190"/>
      <c r="N14" s="46"/>
      <c r="O14" s="289"/>
      <c r="P14" s="289"/>
      <c r="Q14" s="289"/>
      <c r="R14" s="289"/>
      <c r="S14" s="102"/>
      <c r="T14" s="103"/>
      <c r="U14" s="103"/>
      <c r="V14" s="286"/>
      <c r="W14" s="290" t="e">
        <f>SUM(W15+#REF!+#REF!+#REF!+#REF!+#REF!+#REF!+#REF!+#REF!+#REF!)</f>
        <v>#REF!</v>
      </c>
      <c r="X14" s="291" t="e">
        <f>SUM(X15+#REF!+#REF!+#REF!+#REF!+#REF!+#REF!+#REF!+#REF!+#REF!)</f>
        <v>#REF!</v>
      </c>
    </row>
    <row r="15" spans="1:24" s="6" customFormat="1" ht="24.75" thickBot="1">
      <c r="A15" s="33" t="s">
        <v>86</v>
      </c>
      <c r="B15" s="136">
        <v>650</v>
      </c>
      <c r="C15" s="184"/>
      <c r="D15" s="184"/>
      <c r="E15" s="185"/>
      <c r="F15" s="186"/>
      <c r="G15" s="170"/>
      <c r="H15" s="171"/>
      <c r="I15" s="171"/>
      <c r="J15" s="187">
        <f>J16+J18+J21+J27+J29+J36+J38+J40+J48+J50+J52+J65+J67+J78+J83</f>
        <v>28834.3</v>
      </c>
      <c r="K15" s="188"/>
      <c r="L15" s="189"/>
      <c r="M15" s="190"/>
      <c r="N15" s="47"/>
      <c r="O15" s="191"/>
      <c r="P15" s="191"/>
      <c r="Q15" s="192"/>
      <c r="R15" s="193"/>
      <c r="S15" s="104"/>
      <c r="T15" s="105"/>
      <c r="U15" s="105"/>
      <c r="V15" s="187">
        <f>V16+V18+V21+V27+V29+V36+V38+V40+V48+V50+V52+V65+V67+V78+V83</f>
        <v>30137.3</v>
      </c>
      <c r="W15" s="292" t="e">
        <f>SUM(W16+W20+#REF!+#REF!+#REF!+#REF!+#REF!+#REF!+#REF!)</f>
        <v>#REF!</v>
      </c>
      <c r="X15" s="293" t="e">
        <f>SUM(X16+X20+#REF!+#REF!+#REF!+#REF!+#REF!+#REF!+#REF!)</f>
        <v>#REF!</v>
      </c>
    </row>
    <row r="16" spans="1:26" s="6" customFormat="1" ht="36.75" thickBot="1">
      <c r="A16" s="34" t="s">
        <v>2</v>
      </c>
      <c r="B16" s="137">
        <v>650</v>
      </c>
      <c r="C16" s="194">
        <v>1</v>
      </c>
      <c r="D16" s="194">
        <v>2</v>
      </c>
      <c r="E16" s="195">
        <v>0</v>
      </c>
      <c r="F16" s="196">
        <v>0</v>
      </c>
      <c r="G16" s="172">
        <f>SUM(H16:I16)</f>
        <v>1780000</v>
      </c>
      <c r="H16" s="173">
        <v>1780000</v>
      </c>
      <c r="I16" s="174"/>
      <c r="J16" s="197">
        <f>J17</f>
        <v>1480</v>
      </c>
      <c r="K16" s="198"/>
      <c r="L16" s="199"/>
      <c r="M16" s="200"/>
      <c r="N16" s="48"/>
      <c r="O16" s="201"/>
      <c r="P16" s="201"/>
      <c r="Q16" s="202"/>
      <c r="R16" s="203"/>
      <c r="S16" s="106"/>
      <c r="T16" s="107"/>
      <c r="U16" s="108"/>
      <c r="V16" s="197">
        <f>V17</f>
        <v>1480</v>
      </c>
      <c r="W16" s="294">
        <f>SUM(W17)</f>
        <v>3937</v>
      </c>
      <c r="X16" s="295">
        <f>SUM(X17)</f>
        <v>0</v>
      </c>
      <c r="Z16" s="6" t="s">
        <v>54</v>
      </c>
    </row>
    <row r="17" spans="1:24" ht="24.75" thickBot="1">
      <c r="A17" s="14" t="s">
        <v>3</v>
      </c>
      <c r="B17" s="137">
        <v>650</v>
      </c>
      <c r="C17" s="204">
        <v>1</v>
      </c>
      <c r="D17" s="204">
        <v>2</v>
      </c>
      <c r="E17" s="152">
        <v>20301</v>
      </c>
      <c r="F17" s="205">
        <v>121</v>
      </c>
      <c r="G17" s="175">
        <f>SUM(H17:I17)</f>
        <v>1780000</v>
      </c>
      <c r="H17" s="176">
        <v>1780000</v>
      </c>
      <c r="I17" s="177"/>
      <c r="J17" s="206">
        <v>1480</v>
      </c>
      <c r="K17" s="207"/>
      <c r="L17" s="208"/>
      <c r="M17" s="209"/>
      <c r="N17" s="49"/>
      <c r="O17" s="210"/>
      <c r="P17" s="210"/>
      <c r="Q17" s="211"/>
      <c r="R17" s="212"/>
      <c r="S17" s="109"/>
      <c r="T17" s="110"/>
      <c r="U17" s="111"/>
      <c r="V17" s="213">
        <v>1480</v>
      </c>
      <c r="W17" s="296">
        <v>3937</v>
      </c>
      <c r="X17" s="297"/>
    </row>
    <row r="18" spans="1:24" ht="36.75" thickBot="1">
      <c r="A18" s="44" t="s">
        <v>4</v>
      </c>
      <c r="B18" s="137">
        <v>650</v>
      </c>
      <c r="C18" s="214">
        <v>1</v>
      </c>
      <c r="D18" s="215">
        <v>3</v>
      </c>
      <c r="E18" s="216">
        <v>0</v>
      </c>
      <c r="F18" s="217">
        <v>0</v>
      </c>
      <c r="G18" s="148">
        <f>SUM(H18:I18)</f>
        <v>6855000</v>
      </c>
      <c r="H18" s="149">
        <v>6855000</v>
      </c>
      <c r="I18" s="150"/>
      <c r="J18" s="218">
        <f>J19+J20</f>
        <v>1580</v>
      </c>
      <c r="K18" s="219"/>
      <c r="L18" s="220"/>
      <c r="M18" s="221"/>
      <c r="N18" s="147"/>
      <c r="O18" s="222"/>
      <c r="P18" s="223"/>
      <c r="Q18" s="224"/>
      <c r="R18" s="225"/>
      <c r="S18" s="148"/>
      <c r="T18" s="149"/>
      <c r="U18" s="150"/>
      <c r="V18" s="218">
        <f>V19+V20</f>
        <v>1580</v>
      </c>
      <c r="W18" s="298"/>
      <c r="X18" s="299"/>
    </row>
    <row r="19" spans="1:24" ht="36.75" thickBot="1">
      <c r="A19" s="142" t="s">
        <v>4</v>
      </c>
      <c r="B19" s="137">
        <v>650</v>
      </c>
      <c r="C19" s="226">
        <v>1</v>
      </c>
      <c r="D19" s="227">
        <v>3</v>
      </c>
      <c r="E19" s="228">
        <v>21201</v>
      </c>
      <c r="F19" s="229">
        <v>121</v>
      </c>
      <c r="G19" s="144"/>
      <c r="H19" s="178"/>
      <c r="I19" s="146"/>
      <c r="J19" s="154">
        <v>1480</v>
      </c>
      <c r="K19" s="230"/>
      <c r="L19" s="231"/>
      <c r="M19" s="209"/>
      <c r="N19" s="138"/>
      <c r="O19" s="232"/>
      <c r="P19" s="233"/>
      <c r="Q19" s="234"/>
      <c r="R19" s="235"/>
      <c r="S19" s="139"/>
      <c r="T19" s="140"/>
      <c r="U19" s="141"/>
      <c r="V19" s="236">
        <v>1480</v>
      </c>
      <c r="W19" s="298"/>
      <c r="X19" s="299"/>
    </row>
    <row r="20" spans="1:24" s="6" customFormat="1" ht="36.75" thickBot="1">
      <c r="A20" s="142" t="s">
        <v>4</v>
      </c>
      <c r="B20" s="137">
        <v>650</v>
      </c>
      <c r="C20" s="226">
        <v>1</v>
      </c>
      <c r="D20" s="227">
        <v>3</v>
      </c>
      <c r="E20" s="228">
        <v>21201</v>
      </c>
      <c r="F20" s="229">
        <v>122</v>
      </c>
      <c r="G20" s="144">
        <f>SUM(H20:I20)</f>
        <v>6855000</v>
      </c>
      <c r="H20" s="145">
        <v>6855000</v>
      </c>
      <c r="I20" s="146"/>
      <c r="J20" s="237">
        <v>100</v>
      </c>
      <c r="K20" s="238"/>
      <c r="L20" s="239"/>
      <c r="M20" s="240"/>
      <c r="N20" s="143"/>
      <c r="O20" s="241"/>
      <c r="P20" s="242"/>
      <c r="Q20" s="243"/>
      <c r="R20" s="244"/>
      <c r="S20" s="144"/>
      <c r="T20" s="145"/>
      <c r="U20" s="146"/>
      <c r="V20" s="245">
        <v>100</v>
      </c>
      <c r="W20" s="300" t="e">
        <f>SUM(#REF!)</f>
        <v>#REF!</v>
      </c>
      <c r="X20" s="301" t="e">
        <f>SUM(#REF!)</f>
        <v>#REF!</v>
      </c>
    </row>
    <row r="21" spans="1:24" s="6" customFormat="1" ht="19.5" customHeight="1" thickBot="1">
      <c r="A21" s="45" t="s">
        <v>16</v>
      </c>
      <c r="B21" s="137">
        <v>650</v>
      </c>
      <c r="C21" s="118">
        <v>1</v>
      </c>
      <c r="D21" s="246">
        <v>4</v>
      </c>
      <c r="E21" s="247">
        <v>0</v>
      </c>
      <c r="F21" s="248">
        <v>0</v>
      </c>
      <c r="G21" s="179"/>
      <c r="H21" s="180"/>
      <c r="I21" s="181"/>
      <c r="J21" s="218">
        <f>J22+J23+J24+J25+J26</f>
        <v>9600.6</v>
      </c>
      <c r="K21" s="249" t="e">
        <f>K26+#REF!+K30+K31+K32+#REF!+K33+K34+K35+#REF!</f>
        <v>#REF!</v>
      </c>
      <c r="L21" s="250"/>
      <c r="M21" s="251"/>
      <c r="N21" s="251"/>
      <c r="O21" s="251"/>
      <c r="P21" s="251"/>
      <c r="Q21" s="251"/>
      <c r="R21" s="251"/>
      <c r="S21" s="251"/>
      <c r="T21" s="251"/>
      <c r="U21" s="251"/>
      <c r="V21" s="218">
        <f>V22+V23+V24+V25+V26</f>
        <v>9600.6</v>
      </c>
      <c r="W21" s="302"/>
      <c r="X21" s="302"/>
    </row>
    <row r="22" spans="1:24" s="6" customFormat="1" ht="19.5" customHeight="1" thickBot="1">
      <c r="A22" s="42" t="s">
        <v>16</v>
      </c>
      <c r="B22" s="137">
        <v>650</v>
      </c>
      <c r="C22" s="115">
        <v>1</v>
      </c>
      <c r="D22" s="115">
        <v>4</v>
      </c>
      <c r="E22" s="152">
        <v>20401</v>
      </c>
      <c r="F22" s="153">
        <v>121</v>
      </c>
      <c r="G22" s="179"/>
      <c r="H22" s="180"/>
      <c r="I22" s="181"/>
      <c r="J22" s="154">
        <v>4700</v>
      </c>
      <c r="K22" s="155"/>
      <c r="L22" s="156"/>
      <c r="M22" s="157"/>
      <c r="N22" s="157"/>
      <c r="O22" s="157"/>
      <c r="P22" s="157"/>
      <c r="Q22" s="157"/>
      <c r="R22" s="157"/>
      <c r="S22" s="157"/>
      <c r="T22" s="157"/>
      <c r="U22" s="157"/>
      <c r="V22" s="154">
        <v>4700</v>
      </c>
      <c r="W22" s="302"/>
      <c r="X22" s="302"/>
    </row>
    <row r="23" spans="1:24" s="6" customFormat="1" ht="19.5" customHeight="1" thickBot="1">
      <c r="A23" s="42" t="s">
        <v>16</v>
      </c>
      <c r="B23" s="137">
        <v>650</v>
      </c>
      <c r="C23" s="115">
        <v>1</v>
      </c>
      <c r="D23" s="115">
        <v>4</v>
      </c>
      <c r="E23" s="152">
        <v>20401</v>
      </c>
      <c r="F23" s="153">
        <v>122</v>
      </c>
      <c r="G23" s="179"/>
      <c r="H23" s="180"/>
      <c r="I23" s="181"/>
      <c r="J23" s="154">
        <v>350</v>
      </c>
      <c r="K23" s="155"/>
      <c r="L23" s="156"/>
      <c r="M23" s="157"/>
      <c r="N23" s="157"/>
      <c r="O23" s="157"/>
      <c r="P23" s="157"/>
      <c r="Q23" s="157"/>
      <c r="R23" s="157"/>
      <c r="S23" s="157"/>
      <c r="T23" s="157"/>
      <c r="U23" s="157"/>
      <c r="V23" s="154">
        <v>350</v>
      </c>
      <c r="W23" s="302"/>
      <c r="X23" s="302"/>
    </row>
    <row r="24" spans="1:24" s="6" customFormat="1" ht="19.5" customHeight="1" thickBot="1">
      <c r="A24" s="42" t="s">
        <v>16</v>
      </c>
      <c r="B24" s="137">
        <v>650</v>
      </c>
      <c r="C24" s="115">
        <v>1</v>
      </c>
      <c r="D24" s="115">
        <v>4</v>
      </c>
      <c r="E24" s="152">
        <v>20402</v>
      </c>
      <c r="F24" s="153">
        <v>121</v>
      </c>
      <c r="G24" s="179"/>
      <c r="H24" s="180"/>
      <c r="I24" s="181"/>
      <c r="J24" s="154">
        <v>3300</v>
      </c>
      <c r="K24" s="155"/>
      <c r="L24" s="156"/>
      <c r="M24" s="157"/>
      <c r="N24" s="157"/>
      <c r="O24" s="157"/>
      <c r="P24" s="157"/>
      <c r="Q24" s="157"/>
      <c r="R24" s="157"/>
      <c r="S24" s="157"/>
      <c r="T24" s="157"/>
      <c r="U24" s="157"/>
      <c r="V24" s="154">
        <v>3300</v>
      </c>
      <c r="W24" s="302"/>
      <c r="X24" s="302"/>
    </row>
    <row r="25" spans="1:24" s="6" customFormat="1" ht="19.5" customHeight="1" thickBot="1">
      <c r="A25" s="42" t="s">
        <v>16</v>
      </c>
      <c r="B25" s="137">
        <v>650</v>
      </c>
      <c r="C25" s="115">
        <v>1</v>
      </c>
      <c r="D25" s="115">
        <v>4</v>
      </c>
      <c r="E25" s="152">
        <v>20402</v>
      </c>
      <c r="F25" s="153">
        <v>122</v>
      </c>
      <c r="G25" s="179"/>
      <c r="H25" s="180"/>
      <c r="I25" s="181"/>
      <c r="J25" s="154">
        <v>200</v>
      </c>
      <c r="K25" s="155"/>
      <c r="L25" s="156"/>
      <c r="M25" s="157"/>
      <c r="N25" s="157"/>
      <c r="O25" s="157"/>
      <c r="P25" s="157"/>
      <c r="Q25" s="157"/>
      <c r="R25" s="157"/>
      <c r="S25" s="157"/>
      <c r="T25" s="157"/>
      <c r="U25" s="157"/>
      <c r="V25" s="154">
        <v>200</v>
      </c>
      <c r="W25" s="302"/>
      <c r="X25" s="302"/>
    </row>
    <row r="26" spans="1:24" ht="13.5" thickBot="1">
      <c r="A26" s="42" t="s">
        <v>16</v>
      </c>
      <c r="B26" s="137">
        <v>650</v>
      </c>
      <c r="C26" s="115">
        <v>1</v>
      </c>
      <c r="D26" s="115">
        <v>4</v>
      </c>
      <c r="E26" s="116">
        <v>20403</v>
      </c>
      <c r="F26" s="117">
        <v>244</v>
      </c>
      <c r="G26" s="182"/>
      <c r="H26" s="182"/>
      <c r="I26" s="182"/>
      <c r="J26" s="163">
        <v>1050.6</v>
      </c>
      <c r="K26" s="164"/>
      <c r="L26" s="164"/>
      <c r="M26" s="165"/>
      <c r="N26" s="252"/>
      <c r="O26" s="253"/>
      <c r="P26" s="253"/>
      <c r="Q26" s="254"/>
      <c r="R26" s="255"/>
      <c r="S26" s="112"/>
      <c r="T26" s="112"/>
      <c r="U26" s="112"/>
      <c r="V26" s="163">
        <v>1050.6</v>
      </c>
      <c r="W26" s="303"/>
      <c r="X26" s="303"/>
    </row>
    <row r="27" spans="1:24" s="6" customFormat="1" ht="13.5" thickBot="1">
      <c r="A27" s="161" t="s">
        <v>48</v>
      </c>
      <c r="B27" s="137">
        <v>650</v>
      </c>
      <c r="C27" s="118">
        <v>1</v>
      </c>
      <c r="D27" s="118">
        <v>11</v>
      </c>
      <c r="E27" s="119">
        <v>0</v>
      </c>
      <c r="F27" s="120">
        <v>0</v>
      </c>
      <c r="G27" s="162"/>
      <c r="H27" s="162"/>
      <c r="I27" s="162"/>
      <c r="J27" s="158">
        <f>J28</f>
        <v>100</v>
      </c>
      <c r="K27" s="159"/>
      <c r="L27" s="159"/>
      <c r="M27" s="160"/>
      <c r="N27" s="160"/>
      <c r="O27" s="160"/>
      <c r="P27" s="160"/>
      <c r="Q27" s="160"/>
      <c r="R27" s="160"/>
      <c r="S27" s="113"/>
      <c r="T27" s="113"/>
      <c r="U27" s="113"/>
      <c r="V27" s="158">
        <f>V28</f>
        <v>100</v>
      </c>
      <c r="W27" s="304"/>
      <c r="X27" s="304"/>
    </row>
    <row r="28" spans="1:24" ht="13.5" thickBot="1">
      <c r="A28" s="42" t="s">
        <v>48</v>
      </c>
      <c r="B28" s="137">
        <v>650</v>
      </c>
      <c r="C28" s="115">
        <v>1</v>
      </c>
      <c r="D28" s="115">
        <v>11</v>
      </c>
      <c r="E28" s="116">
        <v>700500</v>
      </c>
      <c r="F28" s="117">
        <v>870</v>
      </c>
      <c r="G28" s="166"/>
      <c r="H28" s="166"/>
      <c r="I28" s="166"/>
      <c r="J28" s="163">
        <v>100</v>
      </c>
      <c r="K28" s="164"/>
      <c r="L28" s="164"/>
      <c r="M28" s="165"/>
      <c r="N28" s="165"/>
      <c r="O28" s="165"/>
      <c r="P28" s="165"/>
      <c r="Q28" s="165"/>
      <c r="R28" s="165"/>
      <c r="S28" s="112"/>
      <c r="T28" s="112"/>
      <c r="U28" s="112"/>
      <c r="V28" s="163">
        <v>100</v>
      </c>
      <c r="W28" s="305"/>
      <c r="X28" s="305"/>
    </row>
    <row r="29" spans="1:24" s="6" customFormat="1" ht="13.5" thickBot="1">
      <c r="A29" s="161" t="s">
        <v>63</v>
      </c>
      <c r="B29" s="137">
        <v>650</v>
      </c>
      <c r="C29" s="118">
        <v>1</v>
      </c>
      <c r="D29" s="118">
        <v>13</v>
      </c>
      <c r="E29" s="119">
        <v>0</v>
      </c>
      <c r="F29" s="120">
        <v>0</v>
      </c>
      <c r="G29" s="162"/>
      <c r="H29" s="162"/>
      <c r="I29" s="162"/>
      <c r="J29" s="158">
        <f>J30+J31+J32+J33+J34+J35</f>
        <v>30</v>
      </c>
      <c r="K29" s="159"/>
      <c r="L29" s="159"/>
      <c r="M29" s="160"/>
      <c r="N29" s="160"/>
      <c r="O29" s="160"/>
      <c r="P29" s="160"/>
      <c r="Q29" s="160"/>
      <c r="R29" s="160"/>
      <c r="S29" s="113"/>
      <c r="T29" s="113"/>
      <c r="U29" s="113"/>
      <c r="V29" s="158">
        <f>V30+V31+V32+V33+V34+V35</f>
        <v>60</v>
      </c>
      <c r="W29" s="304"/>
      <c r="X29" s="304"/>
    </row>
    <row r="30" spans="1:24" ht="36.75" thickBot="1">
      <c r="A30" s="42" t="s">
        <v>51</v>
      </c>
      <c r="B30" s="137">
        <v>650</v>
      </c>
      <c r="C30" s="115">
        <v>1</v>
      </c>
      <c r="D30" s="115">
        <v>13</v>
      </c>
      <c r="E30" s="116">
        <v>920300</v>
      </c>
      <c r="F30" s="117">
        <v>244</v>
      </c>
      <c r="G30" s="182"/>
      <c r="H30" s="182"/>
      <c r="I30" s="182"/>
      <c r="J30" s="163">
        <v>5</v>
      </c>
      <c r="K30" s="164"/>
      <c r="L30" s="164"/>
      <c r="M30" s="165"/>
      <c r="N30" s="165"/>
      <c r="O30" s="256"/>
      <c r="P30" s="256"/>
      <c r="Q30" s="256"/>
      <c r="R30" s="256"/>
      <c r="S30" s="112"/>
      <c r="T30" s="112"/>
      <c r="U30" s="112"/>
      <c r="V30" s="163">
        <v>10</v>
      </c>
      <c r="W30" s="303"/>
      <c r="X30" s="303"/>
    </row>
    <row r="31" spans="1:24" ht="46.5" customHeight="1" thickBot="1">
      <c r="A31" s="42" t="s">
        <v>27</v>
      </c>
      <c r="B31" s="137">
        <v>650</v>
      </c>
      <c r="C31" s="115">
        <v>1</v>
      </c>
      <c r="D31" s="115">
        <v>13</v>
      </c>
      <c r="E31" s="116">
        <v>920300</v>
      </c>
      <c r="F31" s="117">
        <v>244</v>
      </c>
      <c r="G31" s="182"/>
      <c r="H31" s="182"/>
      <c r="I31" s="182"/>
      <c r="J31" s="163">
        <v>5</v>
      </c>
      <c r="K31" s="164"/>
      <c r="L31" s="164"/>
      <c r="M31" s="165"/>
      <c r="N31" s="165"/>
      <c r="O31" s="165"/>
      <c r="P31" s="165"/>
      <c r="Q31" s="165"/>
      <c r="R31" s="165"/>
      <c r="S31" s="112"/>
      <c r="T31" s="112"/>
      <c r="U31" s="112"/>
      <c r="V31" s="163">
        <v>10</v>
      </c>
      <c r="W31" s="303"/>
      <c r="X31" s="303"/>
    </row>
    <row r="32" spans="1:24" ht="33" customHeight="1" thickBot="1">
      <c r="A32" s="257" t="s">
        <v>53</v>
      </c>
      <c r="B32" s="137">
        <v>650</v>
      </c>
      <c r="C32" s="115">
        <v>1</v>
      </c>
      <c r="D32" s="115">
        <v>13</v>
      </c>
      <c r="E32" s="116">
        <v>920300</v>
      </c>
      <c r="F32" s="117">
        <v>244</v>
      </c>
      <c r="G32" s="182">
        <v>500</v>
      </c>
      <c r="H32" s="182">
        <v>280</v>
      </c>
      <c r="I32" s="182">
        <v>280</v>
      </c>
      <c r="J32" s="163">
        <v>5</v>
      </c>
      <c r="K32" s="164">
        <v>280</v>
      </c>
      <c r="L32" s="164"/>
      <c r="M32" s="165"/>
      <c r="N32" s="165"/>
      <c r="O32" s="165"/>
      <c r="P32" s="165"/>
      <c r="Q32" s="165"/>
      <c r="R32" s="165"/>
      <c r="S32" s="112"/>
      <c r="T32" s="112"/>
      <c r="U32" s="112"/>
      <c r="V32" s="163">
        <v>10</v>
      </c>
      <c r="W32" s="303"/>
      <c r="X32" s="303"/>
    </row>
    <row r="33" spans="1:24" ht="55.5" customHeight="1" thickBot="1">
      <c r="A33" s="42" t="s">
        <v>28</v>
      </c>
      <c r="B33" s="137">
        <v>650</v>
      </c>
      <c r="C33" s="115">
        <v>1</v>
      </c>
      <c r="D33" s="115">
        <v>13</v>
      </c>
      <c r="E33" s="116">
        <v>920300</v>
      </c>
      <c r="F33" s="117">
        <v>244</v>
      </c>
      <c r="G33" s="182"/>
      <c r="H33" s="182"/>
      <c r="I33" s="182"/>
      <c r="J33" s="163">
        <v>5</v>
      </c>
      <c r="K33" s="164"/>
      <c r="L33" s="164"/>
      <c r="M33" s="165"/>
      <c r="N33" s="165"/>
      <c r="O33" s="165"/>
      <c r="P33" s="165"/>
      <c r="Q33" s="165"/>
      <c r="R33" s="165"/>
      <c r="S33" s="112"/>
      <c r="T33" s="112"/>
      <c r="U33" s="112"/>
      <c r="V33" s="163">
        <v>10</v>
      </c>
      <c r="W33" s="303"/>
      <c r="X33" s="303"/>
    </row>
    <row r="34" spans="1:24" ht="24.75" thickBot="1">
      <c r="A34" s="42" t="s">
        <v>29</v>
      </c>
      <c r="B34" s="137">
        <v>650</v>
      </c>
      <c r="C34" s="115">
        <v>1</v>
      </c>
      <c r="D34" s="115">
        <v>13</v>
      </c>
      <c r="E34" s="116">
        <v>920300</v>
      </c>
      <c r="F34" s="117">
        <v>244</v>
      </c>
      <c r="G34" s="182"/>
      <c r="H34" s="182"/>
      <c r="I34" s="182"/>
      <c r="J34" s="163">
        <v>5</v>
      </c>
      <c r="K34" s="164"/>
      <c r="L34" s="164"/>
      <c r="M34" s="165"/>
      <c r="N34" s="165"/>
      <c r="O34" s="165"/>
      <c r="P34" s="165"/>
      <c r="Q34" s="165"/>
      <c r="R34" s="165"/>
      <c r="S34" s="112"/>
      <c r="T34" s="112"/>
      <c r="U34" s="112"/>
      <c r="V34" s="163">
        <v>10</v>
      </c>
      <c r="W34" s="305"/>
      <c r="X34" s="305"/>
    </row>
    <row r="35" spans="1:24" ht="36.75" thickBot="1">
      <c r="A35" s="42" t="s">
        <v>30</v>
      </c>
      <c r="B35" s="137">
        <v>650</v>
      </c>
      <c r="C35" s="115">
        <v>1</v>
      </c>
      <c r="D35" s="115">
        <v>13</v>
      </c>
      <c r="E35" s="116">
        <v>920300</v>
      </c>
      <c r="F35" s="117">
        <v>244</v>
      </c>
      <c r="G35" s="166"/>
      <c r="H35" s="166"/>
      <c r="I35" s="166"/>
      <c r="J35" s="163">
        <v>5</v>
      </c>
      <c r="K35" s="164"/>
      <c r="L35" s="164"/>
      <c r="M35" s="165"/>
      <c r="N35" s="165"/>
      <c r="O35" s="165"/>
      <c r="P35" s="165"/>
      <c r="Q35" s="165"/>
      <c r="R35" s="165"/>
      <c r="S35" s="112"/>
      <c r="T35" s="112"/>
      <c r="U35" s="112"/>
      <c r="V35" s="163">
        <v>10</v>
      </c>
      <c r="W35" s="305"/>
      <c r="X35" s="305"/>
    </row>
    <row r="36" spans="1:24" ht="13.5" thickBot="1">
      <c r="A36" s="167" t="s">
        <v>18</v>
      </c>
      <c r="B36" s="137">
        <v>650</v>
      </c>
      <c r="C36" s="118">
        <v>2</v>
      </c>
      <c r="D36" s="118">
        <v>0</v>
      </c>
      <c r="E36" s="119">
        <v>0</v>
      </c>
      <c r="F36" s="120">
        <v>0</v>
      </c>
      <c r="G36" s="166"/>
      <c r="H36" s="166"/>
      <c r="I36" s="166"/>
      <c r="J36" s="158">
        <f>J37</f>
        <v>190.9</v>
      </c>
      <c r="K36" s="159" t="e">
        <f>K37+#REF!</f>
        <v>#REF!</v>
      </c>
      <c r="L36" s="159" t="e">
        <f>L37+#REF!</f>
        <v>#REF!</v>
      </c>
      <c r="M36" s="159" t="e">
        <f>M37+#REF!</f>
        <v>#REF!</v>
      </c>
      <c r="N36" s="159" t="e">
        <f>N37+#REF!</f>
        <v>#REF!</v>
      </c>
      <c r="O36" s="159" t="e">
        <f>O37+#REF!</f>
        <v>#REF!</v>
      </c>
      <c r="P36" s="159" t="e">
        <f>P37+#REF!</f>
        <v>#REF!</v>
      </c>
      <c r="Q36" s="159" t="e">
        <f>Q37+#REF!</f>
        <v>#REF!</v>
      </c>
      <c r="R36" s="159" t="e">
        <f>R37+#REF!</f>
        <v>#REF!</v>
      </c>
      <c r="S36" s="159" t="e">
        <f>S37+#REF!</f>
        <v>#REF!</v>
      </c>
      <c r="T36" s="159" t="e">
        <f>T37+#REF!</f>
        <v>#REF!</v>
      </c>
      <c r="U36" s="159" t="e">
        <f>U37+#REF!</f>
        <v>#REF!</v>
      </c>
      <c r="V36" s="158">
        <f>V37</f>
        <v>191.9</v>
      </c>
      <c r="W36" s="305"/>
      <c r="X36" s="305"/>
    </row>
    <row r="37" spans="1:24" ht="24.75" thickBot="1">
      <c r="A37" s="42" t="s">
        <v>19</v>
      </c>
      <c r="B37" s="137">
        <v>650</v>
      </c>
      <c r="C37" s="115">
        <v>2</v>
      </c>
      <c r="D37" s="115">
        <v>3</v>
      </c>
      <c r="E37" s="116">
        <v>13600</v>
      </c>
      <c r="F37" s="117">
        <v>121</v>
      </c>
      <c r="G37" s="166"/>
      <c r="H37" s="166"/>
      <c r="I37" s="166"/>
      <c r="J37" s="163">
        <v>190.9</v>
      </c>
      <c r="K37" s="164"/>
      <c r="L37" s="164"/>
      <c r="M37" s="165"/>
      <c r="N37" s="165"/>
      <c r="O37" s="165"/>
      <c r="P37" s="165"/>
      <c r="Q37" s="165"/>
      <c r="R37" s="165"/>
      <c r="S37" s="112"/>
      <c r="T37" s="112"/>
      <c r="U37" s="112"/>
      <c r="V37" s="163">
        <v>191.9</v>
      </c>
      <c r="W37" s="305"/>
      <c r="X37" s="305"/>
    </row>
    <row r="38" spans="1:24" ht="36.75" thickBot="1">
      <c r="A38" s="161" t="s">
        <v>31</v>
      </c>
      <c r="B38" s="137">
        <v>650</v>
      </c>
      <c r="C38" s="118">
        <v>3</v>
      </c>
      <c r="D38" s="118">
        <v>4</v>
      </c>
      <c r="E38" s="119">
        <v>0</v>
      </c>
      <c r="F38" s="120">
        <v>0</v>
      </c>
      <c r="G38" s="162"/>
      <c r="H38" s="162"/>
      <c r="I38" s="162"/>
      <c r="J38" s="158">
        <f>J39</f>
        <v>31</v>
      </c>
      <c r="K38" s="159"/>
      <c r="L38" s="159"/>
      <c r="M38" s="160"/>
      <c r="N38" s="160"/>
      <c r="O38" s="160"/>
      <c r="P38" s="160"/>
      <c r="Q38" s="160"/>
      <c r="R38" s="160"/>
      <c r="S38" s="113"/>
      <c r="T38" s="113"/>
      <c r="U38" s="113"/>
      <c r="V38" s="158">
        <f>V39</f>
        <v>31</v>
      </c>
      <c r="W38" s="305"/>
      <c r="X38" s="305"/>
    </row>
    <row r="39" spans="1:24" ht="36.75" thickBot="1">
      <c r="A39" s="42" t="s">
        <v>31</v>
      </c>
      <c r="B39" s="137">
        <v>650</v>
      </c>
      <c r="C39" s="115">
        <v>3</v>
      </c>
      <c r="D39" s="115">
        <v>4</v>
      </c>
      <c r="E39" s="116">
        <v>13801</v>
      </c>
      <c r="F39" s="117">
        <v>244</v>
      </c>
      <c r="G39" s="183"/>
      <c r="H39" s="183"/>
      <c r="I39" s="183"/>
      <c r="J39" s="258">
        <v>31</v>
      </c>
      <c r="K39" s="259"/>
      <c r="L39" s="259"/>
      <c r="M39" s="260"/>
      <c r="N39" s="260"/>
      <c r="O39" s="260"/>
      <c r="P39" s="260"/>
      <c r="Q39" s="260"/>
      <c r="R39" s="260"/>
      <c r="S39" s="114"/>
      <c r="T39" s="114"/>
      <c r="U39" s="114"/>
      <c r="V39" s="258">
        <v>31</v>
      </c>
      <c r="W39" s="305"/>
      <c r="X39" s="305"/>
    </row>
    <row r="40" spans="1:24" ht="24.75" thickBot="1">
      <c r="A40" s="161" t="s">
        <v>32</v>
      </c>
      <c r="B40" s="137">
        <v>650</v>
      </c>
      <c r="C40" s="118">
        <v>3</v>
      </c>
      <c r="D40" s="118">
        <v>0</v>
      </c>
      <c r="E40" s="119">
        <v>0</v>
      </c>
      <c r="F40" s="120">
        <v>0</v>
      </c>
      <c r="G40" s="166"/>
      <c r="H40" s="166"/>
      <c r="I40" s="166"/>
      <c r="J40" s="158">
        <f>J41+J42+J43+J44+J45+J46+J47</f>
        <v>320</v>
      </c>
      <c r="K40" s="164"/>
      <c r="L40" s="164"/>
      <c r="M40" s="165"/>
      <c r="N40" s="165"/>
      <c r="O40" s="165"/>
      <c r="P40" s="165"/>
      <c r="Q40" s="165"/>
      <c r="R40" s="165"/>
      <c r="S40" s="112"/>
      <c r="T40" s="112"/>
      <c r="U40" s="112"/>
      <c r="V40" s="158">
        <f>V41+V42+V43+V44+V45+V46+V47</f>
        <v>420</v>
      </c>
      <c r="W40" s="305"/>
      <c r="X40" s="305"/>
    </row>
    <row r="41" spans="1:24" ht="13.5" thickBot="1">
      <c r="A41" s="169" t="s">
        <v>33</v>
      </c>
      <c r="B41" s="137">
        <v>650</v>
      </c>
      <c r="C41" s="115">
        <v>3</v>
      </c>
      <c r="D41" s="115">
        <v>9</v>
      </c>
      <c r="E41" s="116">
        <v>2180100</v>
      </c>
      <c r="F41" s="117">
        <v>244</v>
      </c>
      <c r="G41" s="166"/>
      <c r="H41" s="166"/>
      <c r="I41" s="166"/>
      <c r="J41" s="163">
        <v>10</v>
      </c>
      <c r="K41" s="164"/>
      <c r="L41" s="164"/>
      <c r="M41" s="165"/>
      <c r="N41" s="165"/>
      <c r="O41" s="165"/>
      <c r="P41" s="165"/>
      <c r="Q41" s="165"/>
      <c r="R41" s="165"/>
      <c r="S41" s="112"/>
      <c r="T41" s="112"/>
      <c r="U41" s="112"/>
      <c r="V41" s="163">
        <v>10</v>
      </c>
      <c r="W41" s="305"/>
      <c r="X41" s="305"/>
    </row>
    <row r="42" spans="1:24" ht="48.75" thickBot="1">
      <c r="A42" s="42" t="s">
        <v>34</v>
      </c>
      <c r="B42" s="137">
        <v>650</v>
      </c>
      <c r="C42" s="115">
        <v>3</v>
      </c>
      <c r="D42" s="115">
        <v>9</v>
      </c>
      <c r="E42" s="116">
        <v>2180100</v>
      </c>
      <c r="F42" s="117">
        <v>244</v>
      </c>
      <c r="G42" s="166"/>
      <c r="H42" s="166"/>
      <c r="I42" s="166"/>
      <c r="J42" s="163">
        <v>10</v>
      </c>
      <c r="K42" s="164"/>
      <c r="L42" s="164"/>
      <c r="M42" s="165"/>
      <c r="N42" s="165"/>
      <c r="O42" s="165"/>
      <c r="P42" s="165"/>
      <c r="Q42" s="165"/>
      <c r="R42" s="165"/>
      <c r="S42" s="112"/>
      <c r="T42" s="112"/>
      <c r="U42" s="112"/>
      <c r="V42" s="163">
        <v>10</v>
      </c>
      <c r="W42" s="305"/>
      <c r="X42" s="305"/>
    </row>
    <row r="43" spans="1:24" ht="24.75" thickBot="1">
      <c r="A43" s="42" t="s">
        <v>35</v>
      </c>
      <c r="B43" s="137">
        <v>650</v>
      </c>
      <c r="C43" s="115">
        <v>3</v>
      </c>
      <c r="D43" s="115">
        <v>9</v>
      </c>
      <c r="E43" s="116">
        <v>2180100</v>
      </c>
      <c r="F43" s="117">
        <v>244</v>
      </c>
      <c r="G43" s="166"/>
      <c r="H43" s="166"/>
      <c r="I43" s="166"/>
      <c r="J43" s="163">
        <v>100</v>
      </c>
      <c r="K43" s="164"/>
      <c r="L43" s="164"/>
      <c r="M43" s="165"/>
      <c r="N43" s="165"/>
      <c r="O43" s="165"/>
      <c r="P43" s="165"/>
      <c r="Q43" s="165"/>
      <c r="R43" s="165"/>
      <c r="S43" s="112"/>
      <c r="T43" s="112"/>
      <c r="U43" s="112"/>
      <c r="V43" s="163">
        <v>150</v>
      </c>
      <c r="W43" s="305"/>
      <c r="X43" s="305"/>
    </row>
    <row r="44" spans="1:24" ht="24.75" thickBot="1">
      <c r="A44" s="42" t="s">
        <v>36</v>
      </c>
      <c r="B44" s="137">
        <v>650</v>
      </c>
      <c r="C44" s="115">
        <v>3</v>
      </c>
      <c r="D44" s="115">
        <v>9</v>
      </c>
      <c r="E44" s="116">
        <v>2180100</v>
      </c>
      <c r="F44" s="117">
        <v>244</v>
      </c>
      <c r="G44" s="166"/>
      <c r="H44" s="166"/>
      <c r="I44" s="166"/>
      <c r="J44" s="163">
        <v>30</v>
      </c>
      <c r="K44" s="164"/>
      <c r="L44" s="164"/>
      <c r="M44" s="165"/>
      <c r="N44" s="165"/>
      <c r="O44" s="165"/>
      <c r="P44" s="165"/>
      <c r="Q44" s="165"/>
      <c r="R44" s="165"/>
      <c r="S44" s="112"/>
      <c r="T44" s="112"/>
      <c r="U44" s="112"/>
      <c r="V44" s="163">
        <v>30</v>
      </c>
      <c r="W44" s="305"/>
      <c r="X44" s="305"/>
    </row>
    <row r="45" spans="1:24" ht="48.75" thickBot="1">
      <c r="A45" s="42" t="s">
        <v>37</v>
      </c>
      <c r="B45" s="137">
        <v>650</v>
      </c>
      <c r="C45" s="115">
        <v>3</v>
      </c>
      <c r="D45" s="115">
        <v>9</v>
      </c>
      <c r="E45" s="116">
        <v>2180100</v>
      </c>
      <c r="F45" s="117">
        <v>244</v>
      </c>
      <c r="G45" s="166"/>
      <c r="H45" s="166"/>
      <c r="I45" s="166"/>
      <c r="J45" s="163">
        <v>10</v>
      </c>
      <c r="K45" s="164"/>
      <c r="L45" s="164"/>
      <c r="M45" s="165"/>
      <c r="N45" s="165"/>
      <c r="O45" s="165"/>
      <c r="P45" s="165"/>
      <c r="Q45" s="165"/>
      <c r="R45" s="165"/>
      <c r="S45" s="112"/>
      <c r="T45" s="112"/>
      <c r="U45" s="112"/>
      <c r="V45" s="163">
        <v>10</v>
      </c>
      <c r="W45" s="305"/>
      <c r="X45" s="305"/>
    </row>
    <row r="46" spans="1:24" ht="13.5" thickBot="1">
      <c r="A46" s="169" t="s">
        <v>20</v>
      </c>
      <c r="B46" s="137">
        <v>650</v>
      </c>
      <c r="C46" s="115">
        <v>3</v>
      </c>
      <c r="D46" s="115">
        <v>9</v>
      </c>
      <c r="E46" s="116">
        <v>2180100</v>
      </c>
      <c r="F46" s="117">
        <v>244</v>
      </c>
      <c r="G46" s="166"/>
      <c r="H46" s="166"/>
      <c r="I46" s="166"/>
      <c r="J46" s="163">
        <v>100</v>
      </c>
      <c r="K46" s="164"/>
      <c r="L46" s="164"/>
      <c r="M46" s="165"/>
      <c r="N46" s="165"/>
      <c r="O46" s="165"/>
      <c r="P46" s="165"/>
      <c r="Q46" s="165"/>
      <c r="R46" s="165"/>
      <c r="S46" s="112"/>
      <c r="T46" s="112"/>
      <c r="U46" s="112"/>
      <c r="V46" s="163">
        <v>150</v>
      </c>
      <c r="W46" s="305"/>
      <c r="X46" s="305"/>
    </row>
    <row r="47" spans="1:24" ht="13.5" thickBot="1">
      <c r="A47" s="169" t="s">
        <v>70</v>
      </c>
      <c r="B47" s="137">
        <v>650</v>
      </c>
      <c r="C47" s="115">
        <v>3</v>
      </c>
      <c r="D47" s="115">
        <v>9</v>
      </c>
      <c r="E47" s="116">
        <v>2180100</v>
      </c>
      <c r="F47" s="117">
        <v>244</v>
      </c>
      <c r="G47" s="166"/>
      <c r="H47" s="166"/>
      <c r="I47" s="166"/>
      <c r="J47" s="163">
        <v>60</v>
      </c>
      <c r="K47" s="164"/>
      <c r="L47" s="164"/>
      <c r="M47" s="165"/>
      <c r="N47" s="165"/>
      <c r="O47" s="165"/>
      <c r="P47" s="165"/>
      <c r="Q47" s="165"/>
      <c r="R47" s="165"/>
      <c r="S47" s="112"/>
      <c r="T47" s="112"/>
      <c r="U47" s="112"/>
      <c r="V47" s="163">
        <v>60</v>
      </c>
      <c r="W47" s="305"/>
      <c r="X47" s="305"/>
    </row>
    <row r="48" spans="1:24" ht="36">
      <c r="A48" s="161" t="s">
        <v>64</v>
      </c>
      <c r="B48" s="118">
        <v>650</v>
      </c>
      <c r="C48" s="118">
        <v>3</v>
      </c>
      <c r="D48" s="118">
        <v>14</v>
      </c>
      <c r="E48" s="306">
        <v>0</v>
      </c>
      <c r="F48" s="120">
        <v>0</v>
      </c>
      <c r="G48" s="307"/>
      <c r="H48" s="307"/>
      <c r="I48" s="158"/>
      <c r="J48" s="158">
        <f>J49</f>
        <v>8.4</v>
      </c>
      <c r="K48" s="164"/>
      <c r="L48" s="164"/>
      <c r="M48" s="165"/>
      <c r="N48" s="165"/>
      <c r="O48" s="165"/>
      <c r="P48" s="165"/>
      <c r="Q48" s="165"/>
      <c r="R48" s="165"/>
      <c r="S48" s="112"/>
      <c r="T48" s="112"/>
      <c r="U48" s="112"/>
      <c r="V48" s="158">
        <f>V49</f>
        <v>6.1</v>
      </c>
      <c r="W48" s="305"/>
      <c r="X48" s="305"/>
    </row>
    <row r="49" spans="1:24" ht="13.5" thickBot="1">
      <c r="A49" s="42" t="s">
        <v>65</v>
      </c>
      <c r="B49" s="115">
        <v>650</v>
      </c>
      <c r="C49" s="115">
        <v>3</v>
      </c>
      <c r="D49" s="115">
        <v>14</v>
      </c>
      <c r="E49" s="308">
        <v>5222501</v>
      </c>
      <c r="F49" s="117">
        <v>244</v>
      </c>
      <c r="G49" s="309"/>
      <c r="H49" s="309"/>
      <c r="I49" s="163"/>
      <c r="J49" s="163">
        <v>8.4</v>
      </c>
      <c r="K49" s="164"/>
      <c r="L49" s="164"/>
      <c r="M49" s="165"/>
      <c r="N49" s="165"/>
      <c r="O49" s="165"/>
      <c r="P49" s="165"/>
      <c r="Q49" s="165"/>
      <c r="R49" s="165"/>
      <c r="S49" s="112"/>
      <c r="T49" s="112"/>
      <c r="U49" s="112"/>
      <c r="V49" s="163">
        <v>6.1</v>
      </c>
      <c r="W49" s="305"/>
      <c r="X49" s="305"/>
    </row>
    <row r="50" spans="1:24" ht="13.5" thickBot="1">
      <c r="A50" s="167" t="s">
        <v>50</v>
      </c>
      <c r="B50" s="137">
        <v>650</v>
      </c>
      <c r="C50" s="118">
        <v>4</v>
      </c>
      <c r="D50" s="118">
        <v>0</v>
      </c>
      <c r="E50" s="119">
        <v>0</v>
      </c>
      <c r="F50" s="120">
        <v>0</v>
      </c>
      <c r="G50" s="162"/>
      <c r="H50" s="162"/>
      <c r="I50" s="162"/>
      <c r="J50" s="158">
        <f>J51</f>
        <v>1200</v>
      </c>
      <c r="K50" s="159"/>
      <c r="L50" s="159"/>
      <c r="M50" s="160"/>
      <c r="N50" s="160"/>
      <c r="O50" s="160"/>
      <c r="P50" s="160"/>
      <c r="Q50" s="160"/>
      <c r="R50" s="160"/>
      <c r="S50" s="113"/>
      <c r="T50" s="113"/>
      <c r="U50" s="113"/>
      <c r="V50" s="158">
        <f>V51</f>
        <v>1400</v>
      </c>
      <c r="W50" s="305"/>
      <c r="X50" s="305"/>
    </row>
    <row r="51" spans="1:24" ht="36.75" thickBot="1">
      <c r="A51" s="42" t="s">
        <v>52</v>
      </c>
      <c r="B51" s="137">
        <v>650</v>
      </c>
      <c r="C51" s="115">
        <v>4</v>
      </c>
      <c r="D51" s="115">
        <v>10</v>
      </c>
      <c r="E51" s="116">
        <v>3300200</v>
      </c>
      <c r="F51" s="117">
        <v>242</v>
      </c>
      <c r="G51" s="166"/>
      <c r="H51" s="166"/>
      <c r="I51" s="166"/>
      <c r="J51" s="163">
        <v>1200</v>
      </c>
      <c r="K51" s="164"/>
      <c r="L51" s="164"/>
      <c r="M51" s="165"/>
      <c r="N51" s="165"/>
      <c r="O51" s="165"/>
      <c r="P51" s="165"/>
      <c r="Q51" s="165"/>
      <c r="R51" s="165"/>
      <c r="S51" s="112"/>
      <c r="T51" s="112"/>
      <c r="U51" s="112"/>
      <c r="V51" s="163">
        <v>1400</v>
      </c>
      <c r="W51" s="305"/>
      <c r="X51" s="305"/>
    </row>
    <row r="52" spans="1:24" ht="13.5" thickBot="1">
      <c r="A52" s="167" t="s">
        <v>21</v>
      </c>
      <c r="B52" s="137">
        <v>650</v>
      </c>
      <c r="C52" s="118">
        <v>5</v>
      </c>
      <c r="D52" s="118">
        <v>0</v>
      </c>
      <c r="E52" s="119">
        <v>0</v>
      </c>
      <c r="F52" s="120">
        <v>0</v>
      </c>
      <c r="G52" s="166"/>
      <c r="H52" s="166"/>
      <c r="I52" s="166"/>
      <c r="J52" s="158">
        <f>J53+J56</f>
        <v>4733.4</v>
      </c>
      <c r="K52" s="164"/>
      <c r="L52" s="164"/>
      <c r="M52" s="165"/>
      <c r="N52" s="165"/>
      <c r="O52" s="165"/>
      <c r="P52" s="165"/>
      <c r="Q52" s="165"/>
      <c r="R52" s="165"/>
      <c r="S52" s="112"/>
      <c r="T52" s="112"/>
      <c r="U52" s="112"/>
      <c r="V52" s="158">
        <f>V53+V56</f>
        <v>5397.7</v>
      </c>
      <c r="W52" s="305"/>
      <c r="X52" s="305"/>
    </row>
    <row r="53" spans="1:24" ht="13.5" thickBot="1">
      <c r="A53" s="167" t="s">
        <v>22</v>
      </c>
      <c r="B53" s="137">
        <v>650</v>
      </c>
      <c r="C53" s="118">
        <v>5</v>
      </c>
      <c r="D53" s="118">
        <v>1</v>
      </c>
      <c r="E53" s="119">
        <v>0</v>
      </c>
      <c r="F53" s="120">
        <v>0</v>
      </c>
      <c r="G53" s="166"/>
      <c r="H53" s="166"/>
      <c r="I53" s="166"/>
      <c r="J53" s="158">
        <f>J54+J55</f>
        <v>1613.8</v>
      </c>
      <c r="K53" s="164"/>
      <c r="L53" s="164"/>
      <c r="M53" s="165"/>
      <c r="N53" s="165"/>
      <c r="O53" s="165"/>
      <c r="P53" s="165"/>
      <c r="Q53" s="165"/>
      <c r="R53" s="165"/>
      <c r="S53" s="112"/>
      <c r="T53" s="112"/>
      <c r="U53" s="112"/>
      <c r="V53" s="158">
        <f>V54+V55</f>
        <v>1950</v>
      </c>
      <c r="W53" s="305"/>
      <c r="X53" s="305"/>
    </row>
    <row r="54" spans="1:24" ht="13.5" thickBot="1">
      <c r="A54" s="169" t="s">
        <v>38</v>
      </c>
      <c r="B54" s="137">
        <v>650</v>
      </c>
      <c r="C54" s="115">
        <v>5</v>
      </c>
      <c r="D54" s="115">
        <v>1</v>
      </c>
      <c r="E54" s="116">
        <v>3520300</v>
      </c>
      <c r="F54" s="117">
        <v>244</v>
      </c>
      <c r="G54" s="166"/>
      <c r="H54" s="166"/>
      <c r="I54" s="166"/>
      <c r="J54" s="163">
        <v>30</v>
      </c>
      <c r="K54" s="164"/>
      <c r="L54" s="164"/>
      <c r="M54" s="165"/>
      <c r="N54" s="165"/>
      <c r="O54" s="165"/>
      <c r="P54" s="165"/>
      <c r="Q54" s="165"/>
      <c r="R54" s="165"/>
      <c r="S54" s="112"/>
      <c r="T54" s="112"/>
      <c r="U54" s="112"/>
      <c r="V54" s="163">
        <v>40</v>
      </c>
      <c r="W54" s="305"/>
      <c r="X54" s="305"/>
    </row>
    <row r="55" spans="1:24" ht="13.5" thickBot="1">
      <c r="A55" s="169" t="s">
        <v>23</v>
      </c>
      <c r="B55" s="137">
        <v>650</v>
      </c>
      <c r="C55" s="115">
        <v>5</v>
      </c>
      <c r="D55" s="115">
        <v>1</v>
      </c>
      <c r="E55" s="116">
        <v>3520200</v>
      </c>
      <c r="F55" s="117">
        <v>244</v>
      </c>
      <c r="G55" s="166"/>
      <c r="H55" s="166"/>
      <c r="I55" s="166"/>
      <c r="J55" s="163">
        <v>1583.8</v>
      </c>
      <c r="K55" s="164"/>
      <c r="L55" s="164"/>
      <c r="M55" s="165"/>
      <c r="N55" s="165"/>
      <c r="O55" s="165"/>
      <c r="P55" s="165"/>
      <c r="Q55" s="165"/>
      <c r="R55" s="165"/>
      <c r="S55" s="112"/>
      <c r="T55" s="112"/>
      <c r="U55" s="112"/>
      <c r="V55" s="163">
        <v>1910</v>
      </c>
      <c r="W55" s="305"/>
      <c r="X55" s="305"/>
    </row>
    <row r="56" spans="1:24" ht="13.5" thickBot="1">
      <c r="A56" s="167" t="s">
        <v>24</v>
      </c>
      <c r="B56" s="136">
        <v>650</v>
      </c>
      <c r="C56" s="118">
        <v>5</v>
      </c>
      <c r="D56" s="118">
        <v>3</v>
      </c>
      <c r="E56" s="119">
        <v>0</v>
      </c>
      <c r="F56" s="120">
        <v>0</v>
      </c>
      <c r="G56" s="166"/>
      <c r="H56" s="166"/>
      <c r="I56" s="166"/>
      <c r="J56" s="158">
        <f>J57+J58+J59+J60+J61+J62+J63+J64</f>
        <v>3119.6</v>
      </c>
      <c r="K56" s="164"/>
      <c r="L56" s="164"/>
      <c r="M56" s="165"/>
      <c r="N56" s="165"/>
      <c r="O56" s="165"/>
      <c r="P56" s="165"/>
      <c r="Q56" s="165"/>
      <c r="R56" s="165"/>
      <c r="S56" s="112"/>
      <c r="T56" s="112"/>
      <c r="U56" s="112"/>
      <c r="V56" s="158">
        <f>V57+V58+V59+V60+V61+V62+V63+V64</f>
        <v>3447.7</v>
      </c>
      <c r="W56" s="305"/>
      <c r="X56" s="305"/>
    </row>
    <row r="57" spans="1:24" ht="24.75" thickBot="1">
      <c r="A57" s="42" t="s">
        <v>25</v>
      </c>
      <c r="B57" s="137">
        <v>650</v>
      </c>
      <c r="C57" s="115">
        <v>5</v>
      </c>
      <c r="D57" s="115">
        <v>3</v>
      </c>
      <c r="E57" s="116">
        <v>6000200</v>
      </c>
      <c r="F57" s="117">
        <v>244</v>
      </c>
      <c r="G57" s="166"/>
      <c r="H57" s="166"/>
      <c r="I57" s="166"/>
      <c r="J57" s="163">
        <v>50</v>
      </c>
      <c r="K57" s="164"/>
      <c r="L57" s="164"/>
      <c r="M57" s="165"/>
      <c r="N57" s="165"/>
      <c r="O57" s="165"/>
      <c r="P57" s="165"/>
      <c r="Q57" s="165"/>
      <c r="R57" s="165"/>
      <c r="S57" s="112"/>
      <c r="T57" s="112"/>
      <c r="U57" s="112"/>
      <c r="V57" s="163">
        <v>60</v>
      </c>
      <c r="W57" s="305"/>
      <c r="X57" s="305"/>
    </row>
    <row r="58" spans="1:24" ht="13.5" thickBot="1">
      <c r="A58" s="169" t="s">
        <v>26</v>
      </c>
      <c r="B58" s="137">
        <v>650</v>
      </c>
      <c r="C58" s="115">
        <v>5</v>
      </c>
      <c r="D58" s="115">
        <v>3</v>
      </c>
      <c r="E58" s="116">
        <v>6000200</v>
      </c>
      <c r="F58" s="117">
        <v>244</v>
      </c>
      <c r="G58" s="166"/>
      <c r="H58" s="166"/>
      <c r="I58" s="166"/>
      <c r="J58" s="163">
        <v>1100</v>
      </c>
      <c r="K58" s="164"/>
      <c r="L58" s="164"/>
      <c r="M58" s="165"/>
      <c r="N58" s="165"/>
      <c r="O58" s="165"/>
      <c r="P58" s="165"/>
      <c r="Q58" s="165"/>
      <c r="R58" s="165"/>
      <c r="S58" s="112"/>
      <c r="T58" s="112"/>
      <c r="U58" s="112"/>
      <c r="V58" s="163">
        <v>1075.2</v>
      </c>
      <c r="W58" s="305"/>
      <c r="X58" s="305"/>
    </row>
    <row r="59" spans="1:24" ht="24.75" thickBot="1">
      <c r="A59" s="42" t="s">
        <v>39</v>
      </c>
      <c r="B59" s="137">
        <v>650</v>
      </c>
      <c r="C59" s="115">
        <v>5</v>
      </c>
      <c r="D59" s="115">
        <v>3</v>
      </c>
      <c r="E59" s="116">
        <v>6000500</v>
      </c>
      <c r="F59" s="117">
        <v>244</v>
      </c>
      <c r="G59" s="166"/>
      <c r="H59" s="166"/>
      <c r="I59" s="166"/>
      <c r="J59" s="163">
        <v>700</v>
      </c>
      <c r="K59" s="164"/>
      <c r="L59" s="164"/>
      <c r="M59" s="165"/>
      <c r="N59" s="165"/>
      <c r="O59" s="165"/>
      <c r="P59" s="165"/>
      <c r="Q59" s="165"/>
      <c r="R59" s="165"/>
      <c r="S59" s="112"/>
      <c r="T59" s="112"/>
      <c r="U59" s="112"/>
      <c r="V59" s="163">
        <v>900</v>
      </c>
      <c r="W59" s="305"/>
      <c r="X59" s="305"/>
    </row>
    <row r="60" spans="1:24" ht="13.5" thickBot="1">
      <c r="A60" s="169" t="s">
        <v>40</v>
      </c>
      <c r="B60" s="137">
        <v>650</v>
      </c>
      <c r="C60" s="115">
        <v>5</v>
      </c>
      <c r="D60" s="115">
        <v>3</v>
      </c>
      <c r="E60" s="116">
        <v>6000500</v>
      </c>
      <c r="F60" s="117">
        <v>244</v>
      </c>
      <c r="G60" s="166"/>
      <c r="H60" s="166"/>
      <c r="I60" s="166"/>
      <c r="J60" s="163">
        <v>20</v>
      </c>
      <c r="K60" s="164"/>
      <c r="L60" s="164"/>
      <c r="M60" s="165"/>
      <c r="N60" s="165"/>
      <c r="O60" s="165"/>
      <c r="P60" s="165"/>
      <c r="Q60" s="165"/>
      <c r="R60" s="165"/>
      <c r="S60" s="112"/>
      <c r="T60" s="112"/>
      <c r="U60" s="112"/>
      <c r="V60" s="163">
        <v>30</v>
      </c>
      <c r="W60" s="305"/>
      <c r="X60" s="305"/>
    </row>
    <row r="61" spans="1:24" ht="13.5" thickBot="1">
      <c r="A61" s="169" t="s">
        <v>41</v>
      </c>
      <c r="B61" s="137">
        <v>650</v>
      </c>
      <c r="C61" s="115">
        <v>5</v>
      </c>
      <c r="D61" s="115">
        <v>3</v>
      </c>
      <c r="E61" s="116">
        <v>6000500</v>
      </c>
      <c r="F61" s="117">
        <v>244</v>
      </c>
      <c r="G61" s="166"/>
      <c r="H61" s="166"/>
      <c r="I61" s="166"/>
      <c r="J61" s="163">
        <v>60</v>
      </c>
      <c r="K61" s="164"/>
      <c r="L61" s="164"/>
      <c r="M61" s="165"/>
      <c r="N61" s="165"/>
      <c r="O61" s="165"/>
      <c r="P61" s="165"/>
      <c r="Q61" s="165"/>
      <c r="R61" s="165"/>
      <c r="S61" s="112"/>
      <c r="T61" s="112"/>
      <c r="U61" s="112"/>
      <c r="V61" s="163">
        <v>70</v>
      </c>
      <c r="W61" s="305"/>
      <c r="X61" s="305"/>
    </row>
    <row r="62" spans="1:24" ht="13.5" thickBot="1">
      <c r="A62" s="169" t="s">
        <v>42</v>
      </c>
      <c r="B62" s="137">
        <v>650</v>
      </c>
      <c r="C62" s="115">
        <v>5</v>
      </c>
      <c r="D62" s="115">
        <v>3</v>
      </c>
      <c r="E62" s="116">
        <v>6000100</v>
      </c>
      <c r="F62" s="117">
        <v>244</v>
      </c>
      <c r="G62" s="166"/>
      <c r="H62" s="166"/>
      <c r="I62" s="166"/>
      <c r="J62" s="163">
        <v>900</v>
      </c>
      <c r="K62" s="164"/>
      <c r="L62" s="164"/>
      <c r="M62" s="165"/>
      <c r="N62" s="165"/>
      <c r="O62" s="165"/>
      <c r="P62" s="165"/>
      <c r="Q62" s="165"/>
      <c r="R62" s="165"/>
      <c r="S62" s="112"/>
      <c r="T62" s="112"/>
      <c r="U62" s="112"/>
      <c r="V62" s="163">
        <v>1000</v>
      </c>
      <c r="W62" s="305"/>
      <c r="X62" s="305"/>
    </row>
    <row r="63" spans="1:24" ht="30.75" customHeight="1" thickBot="1">
      <c r="A63" s="42" t="s">
        <v>90</v>
      </c>
      <c r="B63" s="137">
        <v>650</v>
      </c>
      <c r="C63" s="115">
        <v>5</v>
      </c>
      <c r="D63" s="115">
        <v>3</v>
      </c>
      <c r="E63" s="116">
        <v>6000400</v>
      </c>
      <c r="F63" s="117">
        <v>244</v>
      </c>
      <c r="G63" s="166"/>
      <c r="H63" s="166"/>
      <c r="I63" s="166"/>
      <c r="J63" s="163">
        <v>30</v>
      </c>
      <c r="K63" s="164"/>
      <c r="L63" s="164"/>
      <c r="M63" s="165"/>
      <c r="N63" s="165"/>
      <c r="O63" s="165"/>
      <c r="P63" s="165"/>
      <c r="Q63" s="165"/>
      <c r="R63" s="165"/>
      <c r="S63" s="112"/>
      <c r="T63" s="112"/>
      <c r="U63" s="112"/>
      <c r="V63" s="163">
        <v>40</v>
      </c>
      <c r="W63" s="305"/>
      <c r="X63" s="305"/>
    </row>
    <row r="64" spans="1:24" ht="13.5" thickBot="1">
      <c r="A64" s="42" t="s">
        <v>77</v>
      </c>
      <c r="B64" s="137">
        <v>650</v>
      </c>
      <c r="C64" s="115">
        <v>5</v>
      </c>
      <c r="D64" s="115">
        <v>3</v>
      </c>
      <c r="E64" s="116">
        <v>6000500</v>
      </c>
      <c r="F64" s="117">
        <v>244</v>
      </c>
      <c r="G64" s="166"/>
      <c r="H64" s="166"/>
      <c r="I64" s="166"/>
      <c r="J64" s="163">
        <v>259.6</v>
      </c>
      <c r="K64" s="164"/>
      <c r="L64" s="164"/>
      <c r="M64" s="165"/>
      <c r="N64" s="165"/>
      <c r="O64" s="165"/>
      <c r="P64" s="165"/>
      <c r="Q64" s="165"/>
      <c r="R64" s="165"/>
      <c r="S64" s="112"/>
      <c r="T64" s="112"/>
      <c r="U64" s="112"/>
      <c r="V64" s="163">
        <v>272.5</v>
      </c>
      <c r="W64" s="305"/>
      <c r="X64" s="305"/>
    </row>
    <row r="65" spans="1:24" ht="13.5" thickBot="1">
      <c r="A65" s="161" t="s">
        <v>76</v>
      </c>
      <c r="B65" s="136">
        <v>650</v>
      </c>
      <c r="C65" s="118">
        <v>7</v>
      </c>
      <c r="D65" s="118">
        <v>7</v>
      </c>
      <c r="E65" s="119">
        <v>0</v>
      </c>
      <c r="F65" s="120">
        <v>0</v>
      </c>
      <c r="G65" s="162"/>
      <c r="H65" s="162"/>
      <c r="I65" s="162"/>
      <c r="J65" s="158">
        <f>J66</f>
        <v>40</v>
      </c>
      <c r="K65" s="159"/>
      <c r="L65" s="159"/>
      <c r="M65" s="160"/>
      <c r="N65" s="160"/>
      <c r="O65" s="160"/>
      <c r="P65" s="160"/>
      <c r="Q65" s="160"/>
      <c r="R65" s="160"/>
      <c r="S65" s="113"/>
      <c r="T65" s="113"/>
      <c r="U65" s="113"/>
      <c r="V65" s="158">
        <f>V66</f>
        <v>50</v>
      </c>
      <c r="W65" s="305"/>
      <c r="X65" s="305"/>
    </row>
    <row r="66" spans="1:24" ht="13.5" thickBot="1">
      <c r="A66" s="42" t="s">
        <v>76</v>
      </c>
      <c r="B66" s="137">
        <v>650</v>
      </c>
      <c r="C66" s="115">
        <v>7</v>
      </c>
      <c r="D66" s="115">
        <v>7</v>
      </c>
      <c r="E66" s="116">
        <v>4310100</v>
      </c>
      <c r="F66" s="117">
        <v>852</v>
      </c>
      <c r="G66" s="166"/>
      <c r="H66" s="166"/>
      <c r="I66" s="166"/>
      <c r="J66" s="163">
        <v>40</v>
      </c>
      <c r="K66" s="164"/>
      <c r="L66" s="164"/>
      <c r="M66" s="165"/>
      <c r="N66" s="165"/>
      <c r="O66" s="165"/>
      <c r="P66" s="165"/>
      <c r="Q66" s="165"/>
      <c r="R66" s="165"/>
      <c r="S66" s="112"/>
      <c r="T66" s="112"/>
      <c r="U66" s="112"/>
      <c r="V66" s="163">
        <v>50</v>
      </c>
      <c r="W66" s="305"/>
      <c r="X66" s="305"/>
    </row>
    <row r="67" spans="1:24" ht="24.75" thickBot="1">
      <c r="A67" s="161" t="s">
        <v>43</v>
      </c>
      <c r="B67" s="137">
        <v>650</v>
      </c>
      <c r="C67" s="118">
        <v>8</v>
      </c>
      <c r="D67" s="118">
        <v>0</v>
      </c>
      <c r="E67" s="119">
        <v>0</v>
      </c>
      <c r="F67" s="120">
        <v>0</v>
      </c>
      <c r="G67" s="166"/>
      <c r="H67" s="166"/>
      <c r="I67" s="166"/>
      <c r="J67" s="158">
        <f>J68+J73</f>
        <v>8600</v>
      </c>
      <c r="K67" s="164"/>
      <c r="L67" s="164"/>
      <c r="M67" s="165"/>
      <c r="N67" s="165"/>
      <c r="O67" s="165"/>
      <c r="P67" s="165"/>
      <c r="Q67" s="165"/>
      <c r="R67" s="165"/>
      <c r="S67" s="112"/>
      <c r="T67" s="112"/>
      <c r="U67" s="112"/>
      <c r="V67" s="158">
        <f>V68+V73</f>
        <v>8800</v>
      </c>
      <c r="W67" s="305"/>
      <c r="X67" s="305"/>
    </row>
    <row r="68" spans="1:24" ht="13.5" thickBot="1">
      <c r="A68" s="167" t="s">
        <v>44</v>
      </c>
      <c r="B68" s="136">
        <v>650</v>
      </c>
      <c r="C68" s="118">
        <v>8</v>
      </c>
      <c r="D68" s="118">
        <v>1</v>
      </c>
      <c r="E68" s="119">
        <v>4409900</v>
      </c>
      <c r="F68" s="120">
        <v>0</v>
      </c>
      <c r="G68" s="162"/>
      <c r="H68" s="162"/>
      <c r="I68" s="162"/>
      <c r="J68" s="158">
        <f>J69+J70+J71+J72</f>
        <v>7000</v>
      </c>
      <c r="K68" s="159"/>
      <c r="L68" s="159"/>
      <c r="M68" s="160"/>
      <c r="N68" s="160"/>
      <c r="O68" s="160"/>
      <c r="P68" s="160"/>
      <c r="Q68" s="160"/>
      <c r="R68" s="160"/>
      <c r="S68" s="113"/>
      <c r="T68" s="113"/>
      <c r="U68" s="113"/>
      <c r="V68" s="158">
        <f>V69+V70+V71+V72</f>
        <v>7100</v>
      </c>
      <c r="W68" s="305"/>
      <c r="X68" s="305"/>
    </row>
    <row r="69" spans="1:24" ht="13.5" thickBot="1">
      <c r="A69" s="169" t="s">
        <v>44</v>
      </c>
      <c r="B69" s="137">
        <v>650</v>
      </c>
      <c r="C69" s="115">
        <v>8</v>
      </c>
      <c r="D69" s="115">
        <v>1</v>
      </c>
      <c r="E69" s="116">
        <v>4409900</v>
      </c>
      <c r="F69" s="117">
        <v>111</v>
      </c>
      <c r="G69" s="166"/>
      <c r="H69" s="166"/>
      <c r="I69" s="166"/>
      <c r="J69" s="163">
        <v>5114.5</v>
      </c>
      <c r="K69" s="164"/>
      <c r="L69" s="164"/>
      <c r="M69" s="165"/>
      <c r="N69" s="165"/>
      <c r="O69" s="165"/>
      <c r="P69" s="165"/>
      <c r="Q69" s="165"/>
      <c r="R69" s="165"/>
      <c r="S69" s="112"/>
      <c r="T69" s="112"/>
      <c r="U69" s="112"/>
      <c r="V69" s="163">
        <v>5214.5</v>
      </c>
      <c r="W69" s="305"/>
      <c r="X69" s="305"/>
    </row>
    <row r="70" spans="1:24" ht="13.5" thickBot="1">
      <c r="A70" s="169" t="s">
        <v>44</v>
      </c>
      <c r="B70" s="137">
        <v>650</v>
      </c>
      <c r="C70" s="115">
        <v>8</v>
      </c>
      <c r="D70" s="115">
        <v>1</v>
      </c>
      <c r="E70" s="116">
        <v>4409900</v>
      </c>
      <c r="F70" s="117">
        <v>112</v>
      </c>
      <c r="G70" s="166"/>
      <c r="H70" s="166"/>
      <c r="I70" s="166"/>
      <c r="J70" s="163">
        <v>180</v>
      </c>
      <c r="K70" s="164"/>
      <c r="L70" s="164"/>
      <c r="M70" s="165"/>
      <c r="N70" s="165"/>
      <c r="O70" s="165"/>
      <c r="P70" s="165"/>
      <c r="Q70" s="165"/>
      <c r="R70" s="165"/>
      <c r="S70" s="112"/>
      <c r="T70" s="112"/>
      <c r="U70" s="112"/>
      <c r="V70" s="163">
        <v>180</v>
      </c>
      <c r="W70" s="305"/>
      <c r="X70" s="305"/>
    </row>
    <row r="71" spans="1:24" ht="13.5" thickBot="1">
      <c r="A71" s="169" t="s">
        <v>44</v>
      </c>
      <c r="B71" s="137">
        <v>650</v>
      </c>
      <c r="C71" s="115">
        <v>8</v>
      </c>
      <c r="D71" s="115">
        <v>1</v>
      </c>
      <c r="E71" s="116">
        <v>4409900</v>
      </c>
      <c r="F71" s="117">
        <v>244</v>
      </c>
      <c r="G71" s="166"/>
      <c r="H71" s="166"/>
      <c r="I71" s="166"/>
      <c r="J71" s="163">
        <v>1575.5</v>
      </c>
      <c r="K71" s="164"/>
      <c r="L71" s="164"/>
      <c r="M71" s="165"/>
      <c r="N71" s="165"/>
      <c r="O71" s="165"/>
      <c r="P71" s="165"/>
      <c r="Q71" s="165"/>
      <c r="R71" s="165"/>
      <c r="S71" s="112"/>
      <c r="T71" s="112"/>
      <c r="U71" s="112"/>
      <c r="V71" s="163">
        <v>1575.5</v>
      </c>
      <c r="W71" s="305"/>
      <c r="X71" s="305"/>
    </row>
    <row r="72" spans="1:24" ht="13.5" thickBot="1">
      <c r="A72" s="169" t="s">
        <v>44</v>
      </c>
      <c r="B72" s="137">
        <v>650</v>
      </c>
      <c r="C72" s="115">
        <v>8</v>
      </c>
      <c r="D72" s="115">
        <v>1</v>
      </c>
      <c r="E72" s="116">
        <v>4409900</v>
      </c>
      <c r="F72" s="117">
        <v>852</v>
      </c>
      <c r="G72" s="166"/>
      <c r="H72" s="166"/>
      <c r="I72" s="166"/>
      <c r="J72" s="163">
        <v>130</v>
      </c>
      <c r="K72" s="164"/>
      <c r="L72" s="164"/>
      <c r="M72" s="165"/>
      <c r="N72" s="165"/>
      <c r="O72" s="165"/>
      <c r="P72" s="165"/>
      <c r="Q72" s="165"/>
      <c r="R72" s="165"/>
      <c r="S72" s="112"/>
      <c r="T72" s="112"/>
      <c r="U72" s="112"/>
      <c r="V72" s="163">
        <v>130</v>
      </c>
      <c r="W72" s="305"/>
      <c r="X72" s="305"/>
    </row>
    <row r="73" spans="1:24" ht="13.5" thickBot="1">
      <c r="A73" s="167" t="s">
        <v>45</v>
      </c>
      <c r="B73" s="136">
        <v>650</v>
      </c>
      <c r="C73" s="118">
        <v>8</v>
      </c>
      <c r="D73" s="118">
        <v>1</v>
      </c>
      <c r="E73" s="119">
        <v>4429900</v>
      </c>
      <c r="F73" s="120">
        <v>0</v>
      </c>
      <c r="G73" s="162"/>
      <c r="H73" s="162"/>
      <c r="I73" s="162"/>
      <c r="J73" s="158">
        <f>J74+J75+J76+J77</f>
        <v>1600</v>
      </c>
      <c r="K73" s="159"/>
      <c r="L73" s="159"/>
      <c r="M73" s="160"/>
      <c r="N73" s="160"/>
      <c r="O73" s="160"/>
      <c r="P73" s="160"/>
      <c r="Q73" s="160"/>
      <c r="R73" s="160"/>
      <c r="S73" s="113"/>
      <c r="T73" s="113"/>
      <c r="U73" s="113"/>
      <c r="V73" s="158">
        <f>V74+V75+V76+V77</f>
        <v>1700</v>
      </c>
      <c r="W73" s="305"/>
      <c r="X73" s="305"/>
    </row>
    <row r="74" spans="1:24" ht="13.5" thickBot="1">
      <c r="A74" s="169" t="s">
        <v>45</v>
      </c>
      <c r="B74" s="137">
        <v>650</v>
      </c>
      <c r="C74" s="115">
        <v>8</v>
      </c>
      <c r="D74" s="115">
        <v>1</v>
      </c>
      <c r="E74" s="116">
        <v>4429900</v>
      </c>
      <c r="F74" s="117">
        <v>111</v>
      </c>
      <c r="G74" s="166"/>
      <c r="H74" s="166"/>
      <c r="I74" s="166"/>
      <c r="J74" s="163">
        <v>1280</v>
      </c>
      <c r="K74" s="164"/>
      <c r="L74" s="164"/>
      <c r="M74" s="165"/>
      <c r="N74" s="165"/>
      <c r="O74" s="165"/>
      <c r="P74" s="165"/>
      <c r="Q74" s="165"/>
      <c r="R74" s="165"/>
      <c r="S74" s="112"/>
      <c r="T74" s="112"/>
      <c r="U74" s="112"/>
      <c r="V74" s="163">
        <v>1380</v>
      </c>
      <c r="W74" s="305"/>
      <c r="X74" s="305"/>
    </row>
    <row r="75" spans="1:24" ht="13.5" thickBot="1">
      <c r="A75" s="169" t="s">
        <v>45</v>
      </c>
      <c r="B75" s="137">
        <v>650</v>
      </c>
      <c r="C75" s="115">
        <v>8</v>
      </c>
      <c r="D75" s="115">
        <v>1</v>
      </c>
      <c r="E75" s="116">
        <v>4429900</v>
      </c>
      <c r="F75" s="117">
        <v>112</v>
      </c>
      <c r="G75" s="166"/>
      <c r="H75" s="166"/>
      <c r="I75" s="166"/>
      <c r="J75" s="163">
        <v>60</v>
      </c>
      <c r="K75" s="164"/>
      <c r="L75" s="164"/>
      <c r="M75" s="165"/>
      <c r="N75" s="165"/>
      <c r="O75" s="165"/>
      <c r="P75" s="165"/>
      <c r="Q75" s="165"/>
      <c r="R75" s="165"/>
      <c r="S75" s="112"/>
      <c r="T75" s="112"/>
      <c r="U75" s="112"/>
      <c r="V75" s="163">
        <v>60</v>
      </c>
      <c r="W75" s="305"/>
      <c r="X75" s="305"/>
    </row>
    <row r="76" spans="1:24" ht="13.5" thickBot="1">
      <c r="A76" s="169" t="s">
        <v>45</v>
      </c>
      <c r="B76" s="137">
        <v>650</v>
      </c>
      <c r="C76" s="115">
        <v>8</v>
      </c>
      <c r="D76" s="115">
        <v>1</v>
      </c>
      <c r="E76" s="116">
        <v>4429900</v>
      </c>
      <c r="F76" s="117">
        <v>244</v>
      </c>
      <c r="G76" s="166"/>
      <c r="H76" s="166"/>
      <c r="I76" s="166"/>
      <c r="J76" s="163">
        <v>240</v>
      </c>
      <c r="K76" s="164"/>
      <c r="L76" s="164"/>
      <c r="M76" s="165"/>
      <c r="N76" s="165"/>
      <c r="O76" s="165"/>
      <c r="P76" s="165"/>
      <c r="Q76" s="165"/>
      <c r="R76" s="165"/>
      <c r="S76" s="112"/>
      <c r="T76" s="112"/>
      <c r="U76" s="112"/>
      <c r="V76" s="163">
        <v>240</v>
      </c>
      <c r="W76" s="305"/>
      <c r="X76" s="305"/>
    </row>
    <row r="77" spans="1:24" ht="13.5" thickBot="1">
      <c r="A77" s="169" t="s">
        <v>45</v>
      </c>
      <c r="B77" s="137">
        <v>650</v>
      </c>
      <c r="C77" s="115">
        <v>8</v>
      </c>
      <c r="D77" s="115">
        <v>1</v>
      </c>
      <c r="E77" s="116">
        <v>4429900</v>
      </c>
      <c r="F77" s="117">
        <v>852</v>
      </c>
      <c r="G77" s="166"/>
      <c r="H77" s="166"/>
      <c r="I77" s="166"/>
      <c r="J77" s="163">
        <v>20</v>
      </c>
      <c r="K77" s="164"/>
      <c r="L77" s="164"/>
      <c r="M77" s="165"/>
      <c r="N77" s="165"/>
      <c r="O77" s="165"/>
      <c r="P77" s="165"/>
      <c r="Q77" s="165"/>
      <c r="R77" s="165"/>
      <c r="S77" s="112"/>
      <c r="T77" s="112"/>
      <c r="U77" s="112"/>
      <c r="V77" s="163">
        <v>20</v>
      </c>
      <c r="W77" s="305"/>
      <c r="X77" s="305"/>
    </row>
    <row r="78" spans="1:24" ht="13.5" thickBot="1">
      <c r="A78" s="167" t="s">
        <v>56</v>
      </c>
      <c r="B78" s="137">
        <v>650</v>
      </c>
      <c r="C78" s="118">
        <v>11</v>
      </c>
      <c r="D78" s="118">
        <v>0</v>
      </c>
      <c r="E78" s="119">
        <v>0</v>
      </c>
      <c r="F78" s="120">
        <v>0</v>
      </c>
      <c r="G78" s="166"/>
      <c r="H78" s="166"/>
      <c r="I78" s="166"/>
      <c r="J78" s="158">
        <f>J79+J80+J81+J82</f>
        <v>800</v>
      </c>
      <c r="K78" s="164"/>
      <c r="L78" s="164"/>
      <c r="M78" s="165"/>
      <c r="N78" s="165"/>
      <c r="O78" s="165"/>
      <c r="P78" s="165"/>
      <c r="Q78" s="165"/>
      <c r="R78" s="165"/>
      <c r="S78" s="112"/>
      <c r="T78" s="112"/>
      <c r="U78" s="112"/>
      <c r="V78" s="158">
        <f>V79+V80+V81+V82</f>
        <v>900</v>
      </c>
      <c r="W78" s="305"/>
      <c r="X78" s="305"/>
    </row>
    <row r="79" spans="1:24" ht="13.5" thickBot="1">
      <c r="A79" s="169" t="s">
        <v>46</v>
      </c>
      <c r="B79" s="137">
        <v>650</v>
      </c>
      <c r="C79" s="115">
        <v>11</v>
      </c>
      <c r="D79" s="115">
        <v>1</v>
      </c>
      <c r="E79" s="116">
        <v>4829900</v>
      </c>
      <c r="F79" s="117">
        <v>111</v>
      </c>
      <c r="G79" s="166"/>
      <c r="H79" s="166"/>
      <c r="I79" s="166"/>
      <c r="J79" s="163">
        <v>550</v>
      </c>
      <c r="K79" s="164"/>
      <c r="L79" s="164"/>
      <c r="M79" s="165"/>
      <c r="N79" s="165"/>
      <c r="O79" s="165"/>
      <c r="P79" s="165"/>
      <c r="Q79" s="165"/>
      <c r="R79" s="165"/>
      <c r="S79" s="112"/>
      <c r="T79" s="112"/>
      <c r="U79" s="112"/>
      <c r="V79" s="163">
        <v>650</v>
      </c>
      <c r="W79" s="305"/>
      <c r="X79" s="305"/>
    </row>
    <row r="80" spans="1:24" ht="13.5" thickBot="1">
      <c r="A80" s="169" t="s">
        <v>46</v>
      </c>
      <c r="B80" s="137">
        <v>650</v>
      </c>
      <c r="C80" s="115">
        <v>11</v>
      </c>
      <c r="D80" s="115">
        <v>1</v>
      </c>
      <c r="E80" s="116">
        <v>4829900</v>
      </c>
      <c r="F80" s="117">
        <v>112</v>
      </c>
      <c r="G80" s="166"/>
      <c r="H80" s="166"/>
      <c r="I80" s="166"/>
      <c r="J80" s="163">
        <v>10</v>
      </c>
      <c r="K80" s="164"/>
      <c r="L80" s="164"/>
      <c r="M80" s="165"/>
      <c r="N80" s="165"/>
      <c r="O80" s="165"/>
      <c r="P80" s="165"/>
      <c r="Q80" s="165"/>
      <c r="R80" s="165"/>
      <c r="S80" s="112"/>
      <c r="T80" s="112"/>
      <c r="U80" s="112"/>
      <c r="V80" s="163">
        <v>70</v>
      </c>
      <c r="W80" s="305"/>
      <c r="X80" s="305"/>
    </row>
    <row r="81" spans="1:24" ht="13.5" thickBot="1">
      <c r="A81" s="169" t="s">
        <v>46</v>
      </c>
      <c r="B81" s="137">
        <v>650</v>
      </c>
      <c r="C81" s="115">
        <v>11</v>
      </c>
      <c r="D81" s="115">
        <v>1</v>
      </c>
      <c r="E81" s="116">
        <v>4829900</v>
      </c>
      <c r="F81" s="117">
        <v>244</v>
      </c>
      <c r="G81" s="166"/>
      <c r="H81" s="166"/>
      <c r="I81" s="166"/>
      <c r="J81" s="163">
        <v>180</v>
      </c>
      <c r="K81" s="164"/>
      <c r="L81" s="164"/>
      <c r="M81" s="165"/>
      <c r="N81" s="165"/>
      <c r="O81" s="165"/>
      <c r="P81" s="165"/>
      <c r="Q81" s="165"/>
      <c r="R81" s="165"/>
      <c r="S81" s="112"/>
      <c r="T81" s="112"/>
      <c r="U81" s="112"/>
      <c r="V81" s="163">
        <v>120</v>
      </c>
      <c r="W81" s="305"/>
      <c r="X81" s="305"/>
    </row>
    <row r="82" spans="1:24" ht="13.5" thickBot="1">
      <c r="A82" s="169" t="s">
        <v>46</v>
      </c>
      <c r="B82" s="137">
        <v>650</v>
      </c>
      <c r="C82" s="115">
        <v>11</v>
      </c>
      <c r="D82" s="115">
        <v>1</v>
      </c>
      <c r="E82" s="116">
        <v>4829900</v>
      </c>
      <c r="F82" s="117">
        <v>852</v>
      </c>
      <c r="G82" s="166"/>
      <c r="H82" s="166"/>
      <c r="I82" s="166"/>
      <c r="J82" s="163">
        <v>60</v>
      </c>
      <c r="K82" s="164"/>
      <c r="L82" s="164"/>
      <c r="M82" s="165"/>
      <c r="N82" s="165"/>
      <c r="O82" s="165"/>
      <c r="P82" s="165"/>
      <c r="Q82" s="165"/>
      <c r="R82" s="165"/>
      <c r="S82" s="112"/>
      <c r="T82" s="112"/>
      <c r="U82" s="112"/>
      <c r="V82" s="163">
        <v>60</v>
      </c>
      <c r="W82" s="305"/>
      <c r="X82" s="305"/>
    </row>
    <row r="83" spans="1:24" ht="13.5" thickBot="1">
      <c r="A83" s="167" t="s">
        <v>47</v>
      </c>
      <c r="B83" s="137">
        <v>650</v>
      </c>
      <c r="C83" s="118">
        <v>10</v>
      </c>
      <c r="D83" s="118">
        <v>0</v>
      </c>
      <c r="E83" s="119">
        <v>0</v>
      </c>
      <c r="F83" s="120">
        <v>0</v>
      </c>
      <c r="G83" s="166"/>
      <c r="H83" s="166"/>
      <c r="I83" s="166"/>
      <c r="J83" s="158">
        <f>J84</f>
        <v>120</v>
      </c>
      <c r="K83" s="164"/>
      <c r="L83" s="164"/>
      <c r="M83" s="165"/>
      <c r="N83" s="165"/>
      <c r="O83" s="165"/>
      <c r="P83" s="165"/>
      <c r="Q83" s="165"/>
      <c r="R83" s="165"/>
      <c r="S83" s="112"/>
      <c r="T83" s="112"/>
      <c r="U83" s="112"/>
      <c r="V83" s="158">
        <f>V84</f>
        <v>120</v>
      </c>
      <c r="W83" s="305"/>
      <c r="X83" s="305"/>
    </row>
    <row r="84" spans="1:24" ht="13.5" thickBot="1">
      <c r="A84" s="169" t="s">
        <v>49</v>
      </c>
      <c r="B84" s="137">
        <v>650</v>
      </c>
      <c r="C84" s="115">
        <v>10</v>
      </c>
      <c r="D84" s="115">
        <v>1</v>
      </c>
      <c r="E84" s="116">
        <v>4910100</v>
      </c>
      <c r="F84" s="117">
        <v>321</v>
      </c>
      <c r="G84" s="166"/>
      <c r="H84" s="166"/>
      <c r="I84" s="166"/>
      <c r="J84" s="163">
        <v>120</v>
      </c>
      <c r="K84" s="164"/>
      <c r="L84" s="164"/>
      <c r="M84" s="165"/>
      <c r="N84" s="165"/>
      <c r="O84" s="165"/>
      <c r="P84" s="165"/>
      <c r="Q84" s="165"/>
      <c r="R84" s="165"/>
      <c r="S84" s="112"/>
      <c r="T84" s="112"/>
      <c r="U84" s="112"/>
      <c r="V84" s="163">
        <v>120</v>
      </c>
      <c r="W84" s="305"/>
      <c r="X84" s="305"/>
    </row>
    <row r="85" spans="10:24" ht="12.75">
      <c r="J85" s="22"/>
      <c r="K85" s="23"/>
      <c r="L85" s="23"/>
      <c r="V85" s="22"/>
      <c r="W85" s="23"/>
      <c r="X85" s="23"/>
    </row>
    <row r="86" spans="10:24" ht="12.75">
      <c r="J86" s="22"/>
      <c r="K86" s="23"/>
      <c r="L86" s="23"/>
      <c r="V86" s="22"/>
      <c r="W86" s="23"/>
      <c r="X86" s="23"/>
    </row>
    <row r="87" spans="10:24" ht="12.75">
      <c r="J87" s="22"/>
      <c r="K87" s="23"/>
      <c r="L87" s="23"/>
      <c r="V87" s="22"/>
      <c r="W87" s="23"/>
      <c r="X87" s="23"/>
    </row>
    <row r="88" spans="10:24" ht="12.75">
      <c r="J88" s="22"/>
      <c r="K88" s="23"/>
      <c r="L88" s="23"/>
      <c r="V88" s="22"/>
      <c r="W88" s="23"/>
      <c r="X88" s="23"/>
    </row>
    <row r="89" spans="10:24" ht="12.75">
      <c r="J89" s="22"/>
      <c r="K89" s="23"/>
      <c r="L89" s="23"/>
      <c r="V89" s="22"/>
      <c r="W89" s="23"/>
      <c r="X89" s="23"/>
    </row>
    <row r="90" spans="10:24" ht="12.75">
      <c r="J90" s="22"/>
      <c r="K90" s="23"/>
      <c r="L90" s="23"/>
      <c r="V90" s="22"/>
      <c r="W90" s="23"/>
      <c r="X90" s="23"/>
    </row>
    <row r="91" spans="10:24" ht="12.75">
      <c r="J91" s="22"/>
      <c r="K91" s="23"/>
      <c r="L91" s="23"/>
      <c r="V91" s="22"/>
      <c r="W91" s="23"/>
      <c r="X91" s="23"/>
    </row>
    <row r="92" spans="10:24" ht="12.75">
      <c r="J92" s="22"/>
      <c r="K92" s="23"/>
      <c r="L92" s="23"/>
      <c r="V92" s="22"/>
      <c r="W92" s="23"/>
      <c r="X92" s="23"/>
    </row>
    <row r="93" spans="10:24" ht="12.75">
      <c r="J93" s="22"/>
      <c r="K93" s="23"/>
      <c r="L93" s="23"/>
      <c r="V93" s="22"/>
      <c r="W93" s="23"/>
      <c r="X93" s="23"/>
    </row>
    <row r="94" spans="10:24" ht="12.75">
      <c r="J94" s="22"/>
      <c r="K94" s="23"/>
      <c r="L94" s="23"/>
      <c r="V94" s="22"/>
      <c r="W94" s="23"/>
      <c r="X94" s="23"/>
    </row>
    <row r="95" spans="10:24" ht="12.75">
      <c r="J95" s="22"/>
      <c r="K95" s="23"/>
      <c r="L95" s="23"/>
      <c r="V95" s="22"/>
      <c r="W95" s="23"/>
      <c r="X95" s="23"/>
    </row>
    <row r="96" spans="10:24" ht="12.75">
      <c r="J96" s="22"/>
      <c r="K96" s="23"/>
      <c r="L96" s="23"/>
      <c r="V96" s="22"/>
      <c r="W96" s="23"/>
      <c r="X96" s="23"/>
    </row>
    <row r="97" spans="10:24" ht="12.75">
      <c r="J97" s="22"/>
      <c r="K97" s="23"/>
      <c r="L97" s="23"/>
      <c r="V97" s="22"/>
      <c r="W97" s="23"/>
      <c r="X97" s="23"/>
    </row>
    <row r="98" spans="10:24" ht="12.75">
      <c r="J98" s="22"/>
      <c r="K98" s="23"/>
      <c r="L98" s="23"/>
      <c r="V98" s="22"/>
      <c r="W98" s="23"/>
      <c r="X98" s="23"/>
    </row>
    <row r="99" spans="10:24" ht="12.75">
      <c r="J99" s="22"/>
      <c r="K99" s="23"/>
      <c r="L99" s="23"/>
      <c r="V99" s="22"/>
      <c r="W99" s="23"/>
      <c r="X99" s="23"/>
    </row>
    <row r="100" spans="10:24" ht="12.75">
      <c r="J100" s="22"/>
      <c r="K100" s="23"/>
      <c r="L100" s="23"/>
      <c r="V100" s="22"/>
      <c r="W100" s="23"/>
      <c r="X100" s="23"/>
    </row>
    <row r="101" spans="10:24" ht="12.75">
      <c r="J101" s="22"/>
      <c r="K101" s="23"/>
      <c r="L101" s="23"/>
      <c r="V101" s="22"/>
      <c r="W101" s="23"/>
      <c r="X101" s="23"/>
    </row>
    <row r="102" spans="10:24" ht="12.75">
      <c r="J102" s="22"/>
      <c r="K102" s="23"/>
      <c r="L102" s="23"/>
      <c r="V102" s="22"/>
      <c r="W102" s="23"/>
      <c r="X102" s="23"/>
    </row>
    <row r="103" spans="10:24" ht="12.75">
      <c r="J103" s="22"/>
      <c r="K103" s="23"/>
      <c r="L103" s="23"/>
      <c r="V103" s="22"/>
      <c r="W103" s="23"/>
      <c r="X103" s="23"/>
    </row>
    <row r="104" spans="10:24" ht="12.75">
      <c r="J104" s="22"/>
      <c r="K104" s="23"/>
      <c r="L104" s="23"/>
      <c r="V104" s="22"/>
      <c r="W104" s="23"/>
      <c r="X104" s="23"/>
    </row>
    <row r="105" spans="10:24" ht="12.75">
      <c r="J105" s="22"/>
      <c r="K105" s="23"/>
      <c r="L105" s="23"/>
      <c r="V105" s="22"/>
      <c r="W105" s="23"/>
      <c r="X105" s="23"/>
    </row>
    <row r="106" spans="10:24" ht="12.75">
      <c r="J106" s="22"/>
      <c r="K106" s="23"/>
      <c r="L106" s="23"/>
      <c r="V106" s="22"/>
      <c r="W106" s="23"/>
      <c r="X106" s="23"/>
    </row>
    <row r="107" spans="10:24" ht="12.75">
      <c r="J107" s="22"/>
      <c r="K107" s="23"/>
      <c r="L107" s="23"/>
      <c r="V107" s="22"/>
      <c r="W107" s="23"/>
      <c r="X107" s="23"/>
    </row>
    <row r="108" spans="10:24" ht="12.75">
      <c r="J108" s="22"/>
      <c r="K108" s="23"/>
      <c r="L108" s="23"/>
      <c r="V108" s="22"/>
      <c r="W108" s="23"/>
      <c r="X108" s="23"/>
    </row>
    <row r="109" spans="10:24" ht="12.75">
      <c r="J109" s="22"/>
      <c r="K109" s="23"/>
      <c r="L109" s="23"/>
      <c r="V109" s="22"/>
      <c r="W109" s="23"/>
      <c r="X109" s="23"/>
    </row>
    <row r="110" spans="10:24" ht="12.75">
      <c r="J110" s="22"/>
      <c r="K110" s="23"/>
      <c r="L110" s="23"/>
      <c r="V110" s="22"/>
      <c r="W110" s="23"/>
      <c r="X110" s="23"/>
    </row>
    <row r="111" spans="10:24" ht="12.75">
      <c r="J111" s="22"/>
      <c r="K111" s="23"/>
      <c r="L111" s="23"/>
      <c r="V111" s="22"/>
      <c r="W111" s="23"/>
      <c r="X111" s="23"/>
    </row>
    <row r="112" spans="10:24" ht="12.75">
      <c r="J112" s="22"/>
      <c r="K112" s="23"/>
      <c r="L112" s="23"/>
      <c r="V112" s="22"/>
      <c r="W112" s="23"/>
      <c r="X112" s="23"/>
    </row>
    <row r="113" spans="10:24" ht="12.75">
      <c r="J113" s="22"/>
      <c r="K113" s="23"/>
      <c r="L113" s="23"/>
      <c r="V113" s="22"/>
      <c r="W113" s="23"/>
      <c r="X113" s="23"/>
    </row>
    <row r="114" spans="10:24" ht="12.75">
      <c r="J114" s="22"/>
      <c r="K114" s="23"/>
      <c r="L114" s="23"/>
      <c r="V114" s="22"/>
      <c r="W114" s="23"/>
      <c r="X114" s="23"/>
    </row>
    <row r="115" spans="23:24" ht="12.75">
      <c r="W115" s="23"/>
      <c r="X115" s="23"/>
    </row>
  </sheetData>
  <sheetProtection/>
  <mergeCells count="16">
    <mergeCell ref="A6:X7"/>
    <mergeCell ref="A8:L8"/>
    <mergeCell ref="N8:X8"/>
    <mergeCell ref="A11:A12"/>
    <mergeCell ref="C11:C12"/>
    <mergeCell ref="D11:D12"/>
    <mergeCell ref="E11:E12"/>
    <mergeCell ref="F11:F12"/>
    <mergeCell ref="J11:V11"/>
    <mergeCell ref="B11:B12"/>
    <mergeCell ref="A5:L5"/>
    <mergeCell ref="N5:X5"/>
    <mergeCell ref="F1:V1"/>
    <mergeCell ref="F2:V2"/>
    <mergeCell ref="F3:V3"/>
    <mergeCell ref="F4:V4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2012-11-21T03:22:00Z</cp:lastPrinted>
  <dcterms:created xsi:type="dcterms:W3CDTF">2006-01-13T05:16:30Z</dcterms:created>
  <dcterms:modified xsi:type="dcterms:W3CDTF">2012-11-21T03:22:01Z</dcterms:modified>
  <cp:category/>
  <cp:version/>
  <cp:contentType/>
  <cp:contentStatus/>
</cp:coreProperties>
</file>